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mironenko\Downloads\"/>
    </mc:Choice>
  </mc:AlternateContent>
  <bookViews>
    <workbookView xWindow="930" yWindow="0" windowWidth="25200" windowHeight="11970"/>
  </bookViews>
  <sheets>
    <sheet name="RLXTC 2015" sheetId="1" r:id="rId1"/>
    <sheet name="RLXTC 2015 (2)" sheetId="2" state="hidden" r:id="rId2"/>
    <sheet name="Лист1" sheetId="3" state="hidden" r:id="rId3"/>
    <sheet name="группы" sheetId="4" state="hidden" r:id="rId4"/>
    <sheet name="регионы" sheetId="5" state="hidden" r:id="rId5"/>
  </sheets>
  <calcPr calcId="152511"/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H26" i="1" s="1"/>
  <c r="G27" i="1"/>
  <c r="G28" i="1"/>
  <c r="G29" i="1"/>
  <c r="I29" i="1" s="1"/>
  <c r="G30" i="1"/>
  <c r="G31" i="1"/>
  <c r="G13" i="1"/>
  <c r="I31" i="1"/>
  <c r="H30" i="1"/>
  <c r="I28" i="1"/>
  <c r="H28" i="1"/>
  <c r="I27" i="1"/>
  <c r="I25" i="1"/>
  <c r="H25" i="1"/>
  <c r="I24" i="1"/>
  <c r="H24" i="1"/>
  <c r="I23" i="1"/>
  <c r="I21" i="1"/>
  <c r="G12" i="1"/>
  <c r="H12" i="1" s="1"/>
  <c r="B12" i="1"/>
  <c r="F5" i="4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G12" i="2"/>
  <c r="H12" i="2" s="1"/>
  <c r="H19" i="1"/>
  <c r="H16" i="1"/>
  <c r="H15" i="1"/>
  <c r="H13" i="1"/>
  <c r="H29" i="1" l="1"/>
  <c r="H27" i="1"/>
  <c r="I26" i="1"/>
  <c r="I30" i="1"/>
  <c r="H23" i="1"/>
  <c r="H31" i="1"/>
  <c r="H21" i="1"/>
  <c r="H17" i="1"/>
  <c r="H22" i="1"/>
  <c r="H14" i="1"/>
  <c r="I20" i="1"/>
  <c r="I15" i="1"/>
  <c r="I13" i="1"/>
  <c r="I18" i="1"/>
  <c r="I16" i="1"/>
  <c r="I12" i="1"/>
  <c r="F40" i="4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I19" i="1"/>
  <c r="I17" i="1"/>
  <c r="I14" i="1"/>
  <c r="H20" i="1"/>
  <c r="I12" i="2"/>
  <c r="I22" i="1" l="1"/>
  <c r="H18" i="1"/>
</calcChain>
</file>

<file path=xl/sharedStrings.xml><?xml version="1.0" encoding="utf-8"?>
<sst xmlns="http://schemas.openxmlformats.org/spreadsheetml/2006/main" count="506" uniqueCount="285">
  <si>
    <t>Округ</t>
  </si>
  <si>
    <t>Субъект</t>
  </si>
  <si>
    <t>Город</t>
  </si>
  <si>
    <t>Марафон</t>
  </si>
  <si>
    <t>Дата</t>
  </si>
  <si>
    <t>ЦЕНТРАЛЬНЫЙ</t>
  </si>
  <si>
    <t>МОСКВА</t>
  </si>
  <si>
    <t>RLXTC | RL TEAM CUP 2015</t>
  </si>
  <si>
    <t>МОСКОВСКИЙ КЛАССИЧЕСКИЙ МАРАФОН (МКМ)</t>
  </si>
  <si>
    <t>50/30 КЛ</t>
  </si>
  <si>
    <t>КУБОК КОМАНД RUSSIALOPPET 2015</t>
  </si>
  <si>
    <t>команда</t>
  </si>
  <si>
    <t>ВВЕДИТЕ НАЗВАНИЕ КОМАНДЫ</t>
  </si>
  <si>
    <t>ГОНКА МВТУ БАУМАНА</t>
  </si>
  <si>
    <t>A</t>
  </si>
  <si>
    <t>50 КЛ</t>
  </si>
  <si>
    <t>БИТЦА</t>
  </si>
  <si>
    <t>51/34 СВ</t>
  </si>
  <si>
    <t>МОСКОВСКАЯ ОБЛ.</t>
  </si>
  <si>
    <t>ДУБНА</t>
  </si>
  <si>
    <t>НИКОЛОВ ПЕРЕВОЗ</t>
  </si>
  <si>
    <t>50 СВ</t>
  </si>
  <si>
    <t>КРАСНОГОРСК</t>
  </si>
  <si>
    <t>КРАСНОГОРСКИЙ МАРАФОН</t>
  </si>
  <si>
    <t>ГОЛОВИНО</t>
  </si>
  <si>
    <t>МАРАФОН МГУ ЛОМОНОСОВА</t>
  </si>
  <si>
    <t>ЯРОСЛАВСКАЯ ОБЛ.</t>
  </si>
  <si>
    <t>РЫБИНСК</t>
  </si>
  <si>
    <t>ДЕМИНО WORLDLOPPET</t>
  </si>
  <si>
    <t>капитан</t>
  </si>
  <si>
    <t>ДЕМИНО RUSSIALOPPET</t>
  </si>
  <si>
    <t>ВОРОНЕЖСКАЯ ОБЛ.</t>
  </si>
  <si>
    <t>ВОРОНЕЖ</t>
  </si>
  <si>
    <t>ВОРОНЕЖСКИЙ МАРАФОН</t>
  </si>
  <si>
    <t>50/37 СВ</t>
  </si>
  <si>
    <t>УРАЛЬСКИЙ</t>
  </si>
  <si>
    <t>Иванов Иван</t>
  </si>
  <si>
    <t>e-mail</t>
  </si>
  <si>
    <t>СВЕРДЛОВСКАЯ ОБЛ.</t>
  </si>
  <si>
    <t>НОВОУРАЛЬСК</t>
  </si>
  <si>
    <t>АЗИЯ-ЕВРОПА-АЗИЯ</t>
  </si>
  <si>
    <t>тел.</t>
  </si>
  <si>
    <t>50/32 КЛ</t>
  </si>
  <si>
    <t>ЕКАТЕРИНБУРГ</t>
  </si>
  <si>
    <t>ЕВРОПА-АЗИЯ</t>
  </si>
  <si>
    <t>53 СВ</t>
  </si>
  <si>
    <t>info@russialoppet.ru</t>
  </si>
  <si>
    <t>ХАНТЫ-МАНСИЙСКИЙ АО</t>
  </si>
  <si>
    <t>+7 000 00 00</t>
  </si>
  <si>
    <t>ХАНТЫ-МАНСИЙСК</t>
  </si>
  <si>
    <t>ЮГРА СКИ</t>
  </si>
  <si>
    <t xml:space="preserve">СИБИРСКИЙ </t>
  </si>
  <si>
    <t>ИРКУТСКАЯ ОБЛ.</t>
  </si>
  <si>
    <t>ИРКУТСК</t>
  </si>
  <si>
    <t>БОЛЬШОЙ АЛЬПИНИСТСКИЙ МАРАФОН (БАМ)</t>
  </si>
  <si>
    <t>52 КЛ</t>
  </si>
  <si>
    <t>Р. БУРЯТИЯ</t>
  </si>
  <si>
    <t>МАКСИМИХА</t>
  </si>
  <si>
    <t>БАЙКАЛ</t>
  </si>
  <si>
    <t>СЕВЕРО-ЗАПАДНЫЙ</t>
  </si>
  <si>
    <t>САНКТ-ПЕТЕРБУРГ</t>
  </si>
  <si>
    <t>НЕВСКАЯ КЛАССИКА</t>
  </si>
  <si>
    <t>ТОКСОВО</t>
  </si>
  <si>
    <t>50/25 СВ</t>
  </si>
  <si>
    <t>ПРИБОЙ</t>
  </si>
  <si>
    <t>МУРМАНСКАЯ ОБЛ.</t>
  </si>
  <si>
    <t>МУРМАНСК</t>
  </si>
  <si>
    <t>ПРАЗДНИК СЕВЕРА</t>
  </si>
  <si>
    <t>АРХАНГЕЛЬСКАЯ ОБЛ.</t>
  </si>
  <si>
    <t>МАЛИНОВКА</t>
  </si>
  <si>
    <t>КУБОК УСТЬИ</t>
  </si>
  <si>
    <t>ПРИВОЛЖСКИЙ</t>
  </si>
  <si>
    <t>Команда</t>
  </si>
  <si>
    <t>САМАРСКАЯ ОБЛ.</t>
  </si>
  <si>
    <t>ТОЛЬЯТТИ</t>
  </si>
  <si>
    <t>ТОЛЬЯТТИНСКИЙ МАРАФОН</t>
  </si>
  <si>
    <t>№</t>
  </si>
  <si>
    <t>50/35 СВ</t>
  </si>
  <si>
    <t>Фамилия, Имя</t>
  </si>
  <si>
    <t>ДАЛЬНЕВОСТОЧНЫЙ</t>
  </si>
  <si>
    <t>ХАБАРОВСКИЙ КРАЙ</t>
  </si>
  <si>
    <t>КОМСОМОЛЬСК-НА-АМУРЕ</t>
  </si>
  <si>
    <t>ЛОТ МЯО-ЧАН</t>
  </si>
  <si>
    <t>КАМЧАТСКИЙ КРАЙ</t>
  </si>
  <si>
    <t>ПЕТРОПАВЛОВСК-КАМЧАТСКИЙ</t>
  </si>
  <si>
    <t>АВАЧА</t>
  </si>
  <si>
    <t>60 СВ</t>
  </si>
  <si>
    <t>Год 
рождения</t>
  </si>
  <si>
    <t>Пол</t>
  </si>
  <si>
    <t xml:space="preserve">Возраст </t>
  </si>
  <si>
    <t>Возрастная группа</t>
  </si>
  <si>
    <t>Код РЛЛС</t>
  </si>
  <si>
    <t>Спорт. 
квалификация</t>
  </si>
  <si>
    <t>№ паспорта
Russialoppet</t>
  </si>
  <si>
    <t>Регион</t>
  </si>
  <si>
    <t>Год рождения</t>
  </si>
  <si>
    <t>М</t>
  </si>
  <si>
    <t>1р</t>
  </si>
  <si>
    <t>код РЛЛС</t>
  </si>
  <si>
    <t>Возраст</t>
  </si>
  <si>
    <t>МС</t>
  </si>
  <si>
    <t>Код WMA</t>
  </si>
  <si>
    <t>Спортивные разряды и звания</t>
  </si>
  <si>
    <t>Центральный</t>
  </si>
  <si>
    <t>1996 – 1995</t>
  </si>
  <si>
    <t>18 – 19</t>
  </si>
  <si>
    <t>ММ</t>
  </si>
  <si>
    <t>МСМК</t>
  </si>
  <si>
    <t>Мастер спорта России международного класса</t>
  </si>
  <si>
    <t>Ж</t>
  </si>
  <si>
    <t>1994 – 1985</t>
  </si>
  <si>
    <t>20 – 29</t>
  </si>
  <si>
    <t>М0</t>
  </si>
  <si>
    <t>0000000</t>
  </si>
  <si>
    <t>Мастер спорта России</t>
  </si>
  <si>
    <t>1984 – 1980</t>
  </si>
  <si>
    <t>30 – 34</t>
  </si>
  <si>
    <t>М1</t>
  </si>
  <si>
    <t>Московская обл.</t>
  </si>
  <si>
    <t>Дубна</t>
  </si>
  <si>
    <t>КМС</t>
  </si>
  <si>
    <t>Кандидат в мастера спорта России</t>
  </si>
  <si>
    <t>1979 – 1975</t>
  </si>
  <si>
    <t>35 – 39</t>
  </si>
  <si>
    <t>М2</t>
  </si>
  <si>
    <t>1-й спортивный разряд</t>
  </si>
  <si>
    <t>1974 – 1970</t>
  </si>
  <si>
    <t>40 – 44</t>
  </si>
  <si>
    <t>М3</t>
  </si>
  <si>
    <t>2-й спортивный разряд</t>
  </si>
  <si>
    <t>Москва</t>
  </si>
  <si>
    <t>1969 – 1965</t>
  </si>
  <si>
    <t>45 – 49</t>
  </si>
  <si>
    <t>М4</t>
  </si>
  <si>
    <t>Иванова Мария</t>
  </si>
  <si>
    <t>75 +</t>
  </si>
  <si>
    <t>3-й спортивный разряд</t>
  </si>
  <si>
    <t>1964– 1960</t>
  </si>
  <si>
    <t>50 – 54</t>
  </si>
  <si>
    <t>М5</t>
  </si>
  <si>
    <t>1 юн.</t>
  </si>
  <si>
    <t>1-й юношеский разряд</t>
  </si>
  <si>
    <t>1959 – 1955</t>
  </si>
  <si>
    <t>55 – 59</t>
  </si>
  <si>
    <t>1131</t>
  </si>
  <si>
    <t>М6</t>
  </si>
  <si>
    <t>2 юн.</t>
  </si>
  <si>
    <t>Северо-Западный</t>
  </si>
  <si>
    <t>2-й юношеский разряд</t>
  </si>
  <si>
    <t>Архангельская обл.</t>
  </si>
  <si>
    <t>1954 – 1950</t>
  </si>
  <si>
    <t>Мурманск</t>
  </si>
  <si>
    <t>60 – 64</t>
  </si>
  <si>
    <t>М7</t>
  </si>
  <si>
    <t>3 юн.</t>
  </si>
  <si>
    <t>3-й юношеский разряд</t>
  </si>
  <si>
    <t>1949 – 1945</t>
  </si>
  <si>
    <t>65 – 69</t>
  </si>
  <si>
    <t>М8</t>
  </si>
  <si>
    <t>1944 – 1940</t>
  </si>
  <si>
    <t>70 – 74</t>
  </si>
  <si>
    <t>М9</t>
  </si>
  <si>
    <t>1939 – 1935</t>
  </si>
  <si>
    <t>75 – 79</t>
  </si>
  <si>
    <t>М10</t>
  </si>
  <si>
    <t>1934 – 1930</t>
  </si>
  <si>
    <t>80 – 84</t>
  </si>
  <si>
    <t>М11</t>
  </si>
  <si>
    <t>1929 – 1925</t>
  </si>
  <si>
    <t>85 – 89</t>
  </si>
  <si>
    <t>М12</t>
  </si>
  <si>
    <t>ЖМ</t>
  </si>
  <si>
    <t>Ж0</t>
  </si>
  <si>
    <t>Ж1</t>
  </si>
  <si>
    <t>Ж2</t>
  </si>
  <si>
    <t>Апрелевка</t>
  </si>
  <si>
    <t>Ж3</t>
  </si>
  <si>
    <t>Ж4</t>
  </si>
  <si>
    <t>Ж5</t>
  </si>
  <si>
    <t>Ж6</t>
  </si>
  <si>
    <t>Ж7</t>
  </si>
  <si>
    <t>Ж8</t>
  </si>
  <si>
    <t>Ж9</t>
  </si>
  <si>
    <t>Ж10</t>
  </si>
  <si>
    <t>Ж11</t>
  </si>
  <si>
    <t>Ж12</t>
  </si>
  <si>
    <t>*значения заполняются автоматически</t>
  </si>
  <si>
    <t>*выберите из списка</t>
  </si>
  <si>
    <t>Камчатка</t>
  </si>
  <si>
    <t>Дальневосточный</t>
  </si>
  <si>
    <t>Камчатский край</t>
  </si>
  <si>
    <t>Петропавловск</t>
  </si>
  <si>
    <t>Приволжский</t>
  </si>
  <si>
    <t>Южный</t>
  </si>
  <si>
    <t>Уральский</t>
  </si>
  <si>
    <t xml:space="preserve">Сибирский </t>
  </si>
  <si>
    <t>Северо-Кавказский</t>
  </si>
  <si>
    <t>Крымский</t>
  </si>
  <si>
    <t>Санкт-Петербург</t>
  </si>
  <si>
    <t>Р. Башкортостан</t>
  </si>
  <si>
    <t>Р. Адыгея</t>
  </si>
  <si>
    <t>Курганская обл.</t>
  </si>
  <si>
    <t>Р. Алтай</t>
  </si>
  <si>
    <t>Р. Саха (Якутия)</t>
  </si>
  <si>
    <t>Р. Дагестан</t>
  </si>
  <si>
    <t>Севастополь</t>
  </si>
  <si>
    <t>Белгородская обл.</t>
  </si>
  <si>
    <t>Р. Карелия</t>
  </si>
  <si>
    <t>Р. Марий Эл</t>
  </si>
  <si>
    <t>Р. Калмыкия</t>
  </si>
  <si>
    <t>Свердловская обл.</t>
  </si>
  <si>
    <t>Р. Бурятия</t>
  </si>
  <si>
    <t>Р. Ингушетия</t>
  </si>
  <si>
    <t>Р. Крым</t>
  </si>
  <si>
    <t>Брянская обл.</t>
  </si>
  <si>
    <t>Р. Коми</t>
  </si>
  <si>
    <t>Р. Мордовия</t>
  </si>
  <si>
    <t>Краснодарский край</t>
  </si>
  <si>
    <t>Тюменская обл.</t>
  </si>
  <si>
    <t>Р. Тыва</t>
  </si>
  <si>
    <t>Приморский край</t>
  </si>
  <si>
    <t>Кабардино-Балкарская Р.</t>
  </si>
  <si>
    <t>Владимирская обл.</t>
  </si>
  <si>
    <t>Р. Татарстан</t>
  </si>
  <si>
    <t>Астраханская обл.</t>
  </si>
  <si>
    <t>Челябинская обл.</t>
  </si>
  <si>
    <t>Р. Хакасия</t>
  </si>
  <si>
    <t>Хабаровский край</t>
  </si>
  <si>
    <t>Карачаево-Черкесская Р.</t>
  </si>
  <si>
    <t>Воронежская обл.</t>
  </si>
  <si>
    <t>Вологодская обл.</t>
  </si>
  <si>
    <t>Удмуртская Р.</t>
  </si>
  <si>
    <t>Волгоградская обл.</t>
  </si>
  <si>
    <t>Ханты-Мансийский АО (Югра)</t>
  </si>
  <si>
    <t>Алтайский край</t>
  </si>
  <si>
    <t>Амурская обл.</t>
  </si>
  <si>
    <t>Р. Северная Осетия </t>
  </si>
  <si>
    <t>Ивановская обл.</t>
  </si>
  <si>
    <t>Калининградская обл.</t>
  </si>
  <si>
    <t>Чувашская Р.</t>
  </si>
  <si>
    <t>Ростовская обл.</t>
  </si>
  <si>
    <t>Ямало-Ненецкий АО</t>
  </si>
  <si>
    <t>Забайкальский край</t>
  </si>
  <si>
    <t>Магаданская обл.</t>
  </si>
  <si>
    <t>Чеченская Р.</t>
  </si>
  <si>
    <t>Калужская обл.</t>
  </si>
  <si>
    <t>Ленинградская обл.</t>
  </si>
  <si>
    <t>Кировская обл.</t>
  </si>
  <si>
    <t>Красноярский край</t>
  </si>
  <si>
    <t>Сахалинская обл.</t>
  </si>
  <si>
    <t>Ставропольский край</t>
  </si>
  <si>
    <t>Костромская обл.</t>
  </si>
  <si>
    <t>Мурманская обл.</t>
  </si>
  <si>
    <t>Нижегородская обл.</t>
  </si>
  <si>
    <t>Иркутская обл.</t>
  </si>
  <si>
    <t>Еврейская автономная обл.</t>
  </si>
  <si>
    <t>Курская обл.</t>
  </si>
  <si>
    <t>Новгородская обл.</t>
  </si>
  <si>
    <t>Оренбургская обл.</t>
  </si>
  <si>
    <t>Кемеровская обл.</t>
  </si>
  <si>
    <t>Чукотский АО</t>
  </si>
  <si>
    <t>Липецкая обл.</t>
  </si>
  <si>
    <t>Псковская обл.</t>
  </si>
  <si>
    <t>Пензенская обл.</t>
  </si>
  <si>
    <t>Новосибирская обл.</t>
  </si>
  <si>
    <t>Ненецкий АО</t>
  </si>
  <si>
    <t>Ульяновская обл.</t>
  </si>
  <si>
    <t>Омская обл.</t>
  </si>
  <si>
    <t>Орловская обл.</t>
  </si>
  <si>
    <t>Самарская обл.</t>
  </si>
  <si>
    <t>Томская обл.</t>
  </si>
  <si>
    <t>Рязанская обл.</t>
  </si>
  <si>
    <t>Саратовская обл.</t>
  </si>
  <si>
    <t>Смоленская обл.</t>
  </si>
  <si>
    <t>Пермский край</t>
  </si>
  <si>
    <t>Тамбовская обл.</t>
  </si>
  <si>
    <t>Тверская обл.</t>
  </si>
  <si>
    <t>Тульская обл.</t>
  </si>
  <si>
    <t>Ярославская обл.</t>
  </si>
  <si>
    <t>Название команды</t>
  </si>
  <si>
    <t>Иванов Петр</t>
  </si>
  <si>
    <t>1111</t>
  </si>
  <si>
    <t>ivanov@mail.ru</t>
  </si>
  <si>
    <t>RLXTC | RL TEAM CUP 2017</t>
  </si>
  <si>
    <t>КУБОК КОМАНД RUSSIALOPPET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</si>
</sst>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1"/>
      <color rgb="FF262626"/>
      <name val="Arial"/>
    </font>
    <font>
      <sz val="11"/>
      <color rgb="FFFFFFFF"/>
      <name val="Proxima nova rg"/>
    </font>
    <font>
      <sz val="11"/>
      <name val="Arial"/>
    </font>
    <font>
      <sz val="18"/>
      <name val="Arial"/>
    </font>
    <font>
      <b/>
      <sz val="10"/>
      <color rgb="FFFFFFFF"/>
      <name val="Proxima nova rg"/>
    </font>
    <font>
      <sz val="10"/>
      <color rgb="FFFFFFFF"/>
      <name val="Proxima nova rg"/>
    </font>
    <font>
      <sz val="22"/>
      <color rgb="FF66FF66"/>
      <name val="Arial black"/>
    </font>
    <font>
      <sz val="22"/>
      <color rgb="FFFFFFFF"/>
      <name val="Arial black"/>
    </font>
    <font>
      <b/>
      <sz val="18"/>
      <name val="Arial"/>
    </font>
    <font>
      <sz val="9"/>
      <color rgb="FFFFFFFF"/>
      <name val="Arial"/>
    </font>
    <font>
      <sz val="22"/>
      <name val="Arial black"/>
    </font>
    <font>
      <sz val="9"/>
      <name val="Arial"/>
    </font>
    <font>
      <sz val="16"/>
      <color rgb="FF0033CC"/>
      <name val="Arial black"/>
    </font>
    <font>
      <b/>
      <sz val="12"/>
      <name val="Arial"/>
    </font>
    <font>
      <b/>
      <sz val="10"/>
      <color rgb="FF66FF66"/>
      <name val="Proxima nova rg"/>
    </font>
    <font>
      <sz val="16"/>
      <color rgb="FF6666FF"/>
      <name val="Arial black"/>
    </font>
    <font>
      <sz val="12"/>
      <name val="Arial black"/>
    </font>
    <font>
      <sz val="12"/>
      <color rgb="FFFFFFFF"/>
      <name val="Arial black"/>
    </font>
    <font>
      <sz val="11"/>
      <color rgb="FF66FF66"/>
      <name val="Arial black"/>
    </font>
    <font>
      <sz val="11"/>
      <color rgb="FFFFFFFF"/>
      <name val="Arial"/>
    </font>
    <font>
      <b/>
      <sz val="10"/>
      <name val="Arial"/>
    </font>
    <font>
      <b/>
      <sz val="12"/>
      <color rgb="FFFFFFFF"/>
      <name val="Arial"/>
    </font>
    <font>
      <sz val="10"/>
      <name val="Arial black"/>
    </font>
    <font>
      <b/>
      <sz val="10"/>
      <color rgb="FFFFFFFF"/>
      <name val="Arial"/>
    </font>
    <font>
      <sz val="9"/>
      <name val="Proxima nova rg"/>
    </font>
    <font>
      <sz val="10"/>
      <color rgb="FFFFFFFF"/>
      <name val="Arial black"/>
    </font>
    <font>
      <sz val="10"/>
      <name val="Arial"/>
    </font>
    <font>
      <sz val="11"/>
      <color rgb="FFFFFFFF"/>
      <name val="Arial black"/>
    </font>
    <font>
      <b/>
      <sz val="10"/>
      <color rgb="FFFFFFFF"/>
      <name val="Arial black"/>
    </font>
    <font>
      <sz val="10"/>
      <color rgb="FFFFFFFF"/>
      <name val="Arial"/>
    </font>
    <font>
      <i/>
      <sz val="9"/>
      <color rgb="FFFFFFFF"/>
      <name val="Arial"/>
    </font>
    <font>
      <u/>
      <sz val="10"/>
      <name val="Arial"/>
    </font>
    <font>
      <sz val="9"/>
      <color rgb="FF0033CC"/>
      <name val="Arial"/>
    </font>
    <font>
      <i/>
      <sz val="9"/>
      <color rgb="FF0033CC"/>
      <name val="Arial"/>
    </font>
    <font>
      <b/>
      <sz val="11"/>
      <color rgb="FF262626"/>
      <name val="Arial"/>
    </font>
    <font>
      <u/>
      <sz val="11"/>
      <color theme="10"/>
      <name val="Arial"/>
    </font>
    <font>
      <sz val="22"/>
      <color rgb="FFECEC14"/>
      <name val="Arial Black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262626"/>
        <bgColor rgb="FF262626"/>
      </patternFill>
    </fill>
    <fill>
      <patternFill patternType="solid">
        <fgColor rgb="FFEAEAEA"/>
        <bgColor rgb="FFEAEAEA"/>
      </patternFill>
    </fill>
    <fill>
      <patternFill patternType="solid">
        <fgColor rgb="FFFFFFFF"/>
        <bgColor rgb="FFFFFFFF"/>
      </patternFill>
    </fill>
    <fill>
      <patternFill patternType="solid">
        <fgColor rgb="FFD3D3D3"/>
        <bgColor rgb="FFD3D3D3"/>
      </patternFill>
    </fill>
  </fills>
  <borders count="36">
    <border>
      <left/>
      <right/>
      <top/>
      <bottom/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 style="thin">
        <color rgb="FFA6A6A6"/>
      </top>
      <bottom/>
      <diagonal/>
    </border>
    <border>
      <left style="thin">
        <color rgb="FFBFBFBF"/>
      </left>
      <right style="thin">
        <color rgb="FFBFBFBF"/>
      </right>
      <top style="thin">
        <color rgb="FFA6A6A6"/>
      </top>
      <bottom/>
      <diagonal/>
    </border>
    <border>
      <left style="thin">
        <color rgb="FFBFBFBF"/>
      </left>
      <right/>
      <top style="thin">
        <color rgb="FFA6A6A6"/>
      </top>
      <bottom/>
      <diagonal/>
    </border>
    <border>
      <left/>
      <right style="thin">
        <color rgb="FFBFBFBF"/>
      </right>
      <top/>
      <bottom style="thin">
        <color rgb="FFA6A6A6"/>
      </bottom>
      <diagonal/>
    </border>
    <border>
      <left style="thin">
        <color rgb="FFBFBFBF"/>
      </left>
      <right style="thin">
        <color rgb="FFBFBFBF"/>
      </right>
      <top/>
      <bottom style="thin">
        <color rgb="FFA6A6A6"/>
      </bottom>
      <diagonal/>
    </border>
    <border>
      <left style="thin">
        <color rgb="FFBFBFBF"/>
      </left>
      <right/>
      <top/>
      <bottom style="thin">
        <color rgb="FFA6A6A6"/>
      </bottom>
      <diagonal/>
    </border>
    <border>
      <left/>
      <right style="thin">
        <color rgb="FFBFBFBF"/>
      </right>
      <top style="thin">
        <color rgb="FFA6A6A6"/>
      </top>
      <bottom style="thin">
        <color rgb="FFA6A6A6"/>
      </bottom>
      <diagonal/>
    </border>
    <border>
      <left style="thin">
        <color rgb="FFBFBFBF"/>
      </left>
      <right style="thin">
        <color rgb="FFBFBFBF"/>
      </right>
      <top style="thin">
        <color rgb="FFA6A6A6"/>
      </top>
      <bottom style="thin">
        <color rgb="FFA6A6A6"/>
      </bottom>
      <diagonal/>
    </border>
    <border>
      <left/>
      <right/>
      <top/>
      <bottom style="medium">
        <color rgb="FF000000"/>
      </bottom>
      <diagonal/>
    </border>
    <border>
      <left style="thin">
        <color rgb="FFBFBFBF"/>
      </left>
      <right/>
      <top style="thin">
        <color rgb="FFA6A6A6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BFBFBF"/>
      </left>
      <right style="thin">
        <color rgb="FFBFBFBF"/>
      </right>
      <top/>
      <bottom style="medium">
        <color rgb="FF000000"/>
      </bottom>
      <diagonal/>
    </border>
    <border>
      <left/>
      <right/>
      <top/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/>
      <bottom style="medium">
        <color rgb="FFFFFFF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/>
      <top/>
      <bottom style="medium">
        <color rgb="FFFFFFFF"/>
      </bottom>
      <diagonal/>
    </border>
    <border>
      <left/>
      <right style="thin">
        <color rgb="FFFFFFFF"/>
      </right>
      <top/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BFBFBF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127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vertical="center"/>
    </xf>
    <xf numFmtId="0" fontId="1" fillId="2" borderId="2" xfId="0" applyFont="1" applyFill="1" applyBorder="1" applyAlignment="1">
      <alignment horizontal="left" vertical="center" wrapText="1" readingOrder="1"/>
    </xf>
    <xf numFmtId="0" fontId="1" fillId="2" borderId="3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 readingOrder="1"/>
    </xf>
    <xf numFmtId="0" fontId="5" fillId="2" borderId="5" xfId="0" applyFont="1" applyFill="1" applyBorder="1" applyAlignment="1">
      <alignment horizontal="left" vertical="center" wrapText="1" readingOrder="1"/>
    </xf>
    <xf numFmtId="0" fontId="4" fillId="2" borderId="6" xfId="0" applyFont="1" applyFill="1" applyBorder="1" applyAlignment="1">
      <alignment horizontal="left" vertical="center" wrapText="1" readingOrder="1"/>
    </xf>
    <xf numFmtId="0" fontId="6" fillId="0" borderId="0" xfId="0" applyFont="1" applyAlignment="1">
      <alignment vertical="center"/>
    </xf>
    <xf numFmtId="14" fontId="4" fillId="2" borderId="6" xfId="0" applyNumberFormat="1" applyFont="1" applyFill="1" applyBorder="1" applyAlignment="1">
      <alignment horizontal="left" vertical="center" wrapText="1" readingOrder="1"/>
    </xf>
    <xf numFmtId="0" fontId="7" fillId="0" borderId="0" xfId="0" applyFont="1" applyAlignment="1">
      <alignment vertical="center"/>
    </xf>
    <xf numFmtId="0" fontId="8" fillId="2" borderId="7" xfId="0" applyFont="1" applyFill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5" fillId="2" borderId="8" xfId="0" applyFont="1" applyFill="1" applyBorder="1" applyAlignment="1">
      <alignment horizontal="left" vertical="center" wrapText="1" readingOrder="1"/>
    </xf>
    <xf numFmtId="0" fontId="10" fillId="0" borderId="0" xfId="0" applyFont="1" applyAlignment="1">
      <alignment vertical="center"/>
    </xf>
    <xf numFmtId="0" fontId="4" fillId="2" borderId="9" xfId="0" applyFont="1" applyFill="1" applyBorder="1" applyAlignment="1">
      <alignment horizontal="left" vertical="center" wrapText="1" readingOrder="1"/>
    </xf>
    <xf numFmtId="0" fontId="11" fillId="0" borderId="0" xfId="0" applyFont="1" applyAlignment="1">
      <alignment horizontal="right" vertical="center"/>
    </xf>
    <xf numFmtId="0" fontId="4" fillId="2" borderId="7" xfId="0" applyFont="1" applyFill="1" applyBorder="1" applyAlignment="1">
      <alignment horizontal="left" vertical="center" wrapText="1" readingOrder="1"/>
    </xf>
    <xf numFmtId="0" fontId="12" fillId="0" borderId="0" xfId="0" applyFont="1" applyAlignment="1">
      <alignment vertical="center"/>
    </xf>
    <xf numFmtId="14" fontId="4" fillId="2" borderId="9" xfId="0" applyNumberFormat="1" applyFont="1" applyFill="1" applyBorder="1" applyAlignment="1">
      <alignment horizontal="left" vertical="center" wrapText="1" readingOrder="1"/>
    </xf>
    <xf numFmtId="0" fontId="13" fillId="0" borderId="0" xfId="0" applyFont="1" applyAlignment="1">
      <alignment vertical="center"/>
    </xf>
    <xf numFmtId="0" fontId="14" fillId="2" borderId="9" xfId="0" applyFont="1" applyFill="1" applyBorder="1" applyAlignment="1">
      <alignment horizontal="left" vertical="center" wrapText="1" readingOrder="1"/>
    </xf>
    <xf numFmtId="0" fontId="14" fillId="2" borderId="7" xfId="0" applyFont="1" applyFill="1" applyBorder="1" applyAlignment="1">
      <alignment horizontal="left" vertical="center" wrapText="1" readingOrder="1"/>
    </xf>
    <xf numFmtId="14" fontId="14" fillId="2" borderId="9" xfId="0" applyNumberFormat="1" applyFont="1" applyFill="1" applyBorder="1" applyAlignment="1">
      <alignment horizontal="left" vertical="center" wrapText="1" readingOrder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" fillId="2" borderId="10" xfId="0" applyFont="1" applyFill="1" applyBorder="1" applyAlignment="1">
      <alignment horizontal="left" vertical="center" wrapText="1" readingOrder="1"/>
    </xf>
    <xf numFmtId="0" fontId="5" fillId="2" borderId="11" xfId="0" applyFont="1" applyFill="1" applyBorder="1" applyAlignment="1">
      <alignment horizontal="left" vertical="center" wrapText="1" readingOrder="1"/>
    </xf>
    <xf numFmtId="0" fontId="4" fillId="2" borderId="12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left" vertical="center"/>
    </xf>
    <xf numFmtId="14" fontId="4" fillId="2" borderId="12" xfId="0" applyNumberFormat="1" applyFont="1" applyFill="1" applyBorder="1" applyAlignment="1">
      <alignment horizontal="left" vertical="center" wrapText="1" readingOrder="1"/>
    </xf>
    <xf numFmtId="0" fontId="17" fillId="0" borderId="0" xfId="0" applyFont="1" applyAlignment="1">
      <alignment vertical="center"/>
    </xf>
    <xf numFmtId="0" fontId="8" fillId="2" borderId="13" xfId="0" applyFont="1" applyFill="1" applyBorder="1" applyAlignment="1">
      <alignment vertical="center" wrapText="1"/>
    </xf>
    <xf numFmtId="0" fontId="18" fillId="0" borderId="0" xfId="0" applyFont="1"/>
    <xf numFmtId="0" fontId="5" fillId="2" borderId="14" xfId="0" applyFont="1" applyFill="1" applyBorder="1" applyAlignment="1">
      <alignment horizontal="left" vertical="center" wrapText="1" readingOrder="1"/>
    </xf>
    <xf numFmtId="0" fontId="19" fillId="0" borderId="0" xfId="0" applyFont="1" applyAlignment="1">
      <alignment horizontal="left" vertical="center"/>
    </xf>
    <xf numFmtId="0" fontId="14" fillId="2" borderId="15" xfId="0" applyFont="1" applyFill="1" applyBorder="1" applyAlignment="1">
      <alignment horizontal="left" vertical="center" wrapText="1" readingOrder="1"/>
    </xf>
    <xf numFmtId="0" fontId="14" fillId="2" borderId="13" xfId="0" applyFont="1" applyFill="1" applyBorder="1" applyAlignment="1">
      <alignment horizontal="left" vertical="center" wrapText="1" readingOrder="1"/>
    </xf>
    <xf numFmtId="14" fontId="14" fillId="2" borderId="15" xfId="0" applyNumberFormat="1" applyFont="1" applyFill="1" applyBorder="1" applyAlignment="1">
      <alignment horizontal="left" vertical="center" wrapText="1" readingOrder="1"/>
    </xf>
    <xf numFmtId="0" fontId="20" fillId="0" borderId="0" xfId="0" applyFont="1" applyAlignment="1">
      <alignment vertical="center"/>
    </xf>
    <xf numFmtId="0" fontId="4" fillId="2" borderId="15" xfId="0" applyFont="1" applyFill="1" applyBorder="1" applyAlignment="1">
      <alignment horizontal="left" vertical="center" wrapText="1" readingOrder="1"/>
    </xf>
    <xf numFmtId="0" fontId="4" fillId="2" borderId="13" xfId="0" applyFont="1" applyFill="1" applyBorder="1" applyAlignment="1">
      <alignment horizontal="left" vertical="center" wrapText="1" readingOrder="1"/>
    </xf>
    <xf numFmtId="14" fontId="4" fillId="2" borderId="15" xfId="0" applyNumberFormat="1" applyFont="1" applyFill="1" applyBorder="1" applyAlignment="1">
      <alignment horizontal="left" vertical="center" wrapText="1" readingOrder="1"/>
    </xf>
    <xf numFmtId="0" fontId="13" fillId="0" borderId="0" xfId="0" applyFont="1" applyAlignment="1">
      <alignment horizontal="left" vertical="center"/>
    </xf>
    <xf numFmtId="0" fontId="4" fillId="2" borderId="16" xfId="0" applyFont="1" applyFill="1" applyBorder="1" applyAlignment="1">
      <alignment horizontal="left" vertical="center" wrapText="1" readingOrder="1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5" fillId="2" borderId="17" xfId="0" applyFont="1" applyFill="1" applyBorder="1" applyAlignment="1">
      <alignment horizontal="left" vertical="center" wrapText="1" readingOrder="1"/>
    </xf>
    <xf numFmtId="0" fontId="22" fillId="3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 wrapText="1" readingOrder="1"/>
    </xf>
    <xf numFmtId="0" fontId="22" fillId="0" borderId="20" xfId="0" applyFont="1" applyBorder="1" applyAlignment="1">
      <alignment horizontal="center" vertical="center"/>
    </xf>
    <xf numFmtId="14" fontId="4" fillId="2" borderId="19" xfId="0" applyNumberFormat="1" applyFont="1" applyFill="1" applyBorder="1" applyAlignment="1">
      <alignment horizontal="left" vertical="center" wrapText="1" readingOrder="1"/>
    </xf>
    <xf numFmtId="0" fontId="21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vertical="center" wrapText="1"/>
    </xf>
    <xf numFmtId="0" fontId="22" fillId="0" borderId="18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3" borderId="18" xfId="0" applyFont="1" applyFill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0" fontId="22" fillId="3" borderId="21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2" fillId="0" borderId="22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2" fillId="0" borderId="2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20" fillId="3" borderId="0" xfId="0" applyFont="1" applyFill="1" applyBorder="1" applyAlignment="1">
      <alignment horizontal="left" vertical="center"/>
    </xf>
    <xf numFmtId="0" fontId="24" fillId="0" borderId="23" xfId="0" applyFont="1" applyBorder="1" applyAlignment="1">
      <alignment horizontal="center" vertical="center"/>
    </xf>
    <xf numFmtId="0" fontId="25" fillId="0" borderId="24" xfId="0" applyFont="1" applyBorder="1" applyAlignment="1">
      <alignment horizontal="left" vertical="center"/>
    </xf>
    <xf numFmtId="0" fontId="25" fillId="0" borderId="25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 wrapText="1"/>
    </xf>
    <xf numFmtId="0" fontId="25" fillId="0" borderId="25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5" fillId="0" borderId="28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5" fillId="0" borderId="29" xfId="0" applyFont="1" applyBorder="1" applyAlignment="1">
      <alignment horizontal="left" vertical="center"/>
    </xf>
    <xf numFmtId="0" fontId="26" fillId="3" borderId="0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3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/>
    </xf>
    <xf numFmtId="0" fontId="26" fillId="0" borderId="31" xfId="0" applyFont="1" applyBorder="1" applyAlignment="1">
      <alignment horizontal="left" vertical="center"/>
    </xf>
    <xf numFmtId="0" fontId="11" fillId="0" borderId="18" xfId="0" applyFont="1" applyBorder="1" applyAlignment="1">
      <alignment horizontal="left"/>
    </xf>
    <xf numFmtId="49" fontId="20" fillId="0" borderId="32" xfId="0" applyNumberFormat="1" applyFont="1" applyBorder="1" applyAlignment="1">
      <alignment horizontal="left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0" borderId="33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49" fontId="28" fillId="0" borderId="34" xfId="0" applyNumberFormat="1" applyFont="1" applyBorder="1" applyAlignment="1">
      <alignment horizontal="left" vertical="center"/>
    </xf>
    <xf numFmtId="49" fontId="25" fillId="0" borderId="34" xfId="0" applyNumberFormat="1" applyFont="1" applyBorder="1" applyAlignment="1">
      <alignment horizontal="left" vertical="center"/>
    </xf>
    <xf numFmtId="0" fontId="29" fillId="0" borderId="29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9" fillId="0" borderId="33" xfId="0" applyFont="1" applyBorder="1" applyAlignment="1">
      <alignment horizontal="left" vertical="center"/>
    </xf>
    <xf numFmtId="0" fontId="23" fillId="0" borderId="34" xfId="0" applyFont="1" applyBorder="1" applyAlignment="1">
      <alignment horizontal="left" vertical="center"/>
    </xf>
    <xf numFmtId="0" fontId="9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30" fillId="0" borderId="0" xfId="0" applyFont="1" applyAlignment="1">
      <alignment vertical="top" wrapText="1"/>
    </xf>
    <xf numFmtId="0" fontId="2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top"/>
    </xf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left" vertical="top"/>
    </xf>
    <xf numFmtId="0" fontId="26" fillId="0" borderId="31" xfId="0" applyFont="1" applyBorder="1" applyAlignment="1">
      <alignment horizontal="left" vertical="center"/>
    </xf>
    <xf numFmtId="0" fontId="30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top"/>
    </xf>
    <xf numFmtId="0" fontId="33" fillId="0" borderId="0" xfId="0" applyFont="1" applyAlignment="1">
      <alignment vertical="top" wrapText="1"/>
    </xf>
    <xf numFmtId="0" fontId="32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top" wrapText="1"/>
    </xf>
    <xf numFmtId="0" fontId="33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 wrapText="1"/>
    </xf>
    <xf numFmtId="0" fontId="34" fillId="4" borderId="0" xfId="0" applyFont="1" applyFill="1" applyAlignment="1">
      <alignment vertical="center"/>
    </xf>
    <xf numFmtId="0" fontId="34" fillId="4" borderId="35" xfId="0" applyFont="1" applyFill="1" applyBorder="1" applyAlignment="1">
      <alignment vertical="center"/>
    </xf>
    <xf numFmtId="0" fontId="0" fillId="5" borderId="0" xfId="0" applyFont="1" applyFill="1" applyAlignment="1">
      <alignment vertical="center"/>
    </xf>
    <xf numFmtId="0" fontId="0" fillId="4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35" fillId="0" borderId="0" xfId="1" applyAlignment="1">
      <alignment vertical="center"/>
    </xf>
    <xf numFmtId="0" fontId="36" fillId="0" borderId="0" xfId="0" applyFont="1" applyAlignment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ECEC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85725</xdr:rowOff>
    </xdr:from>
    <xdr:to>
      <xdr:col>1</xdr:col>
      <xdr:colOff>1438275</xdr:colOff>
      <xdr:row>5</xdr:row>
      <xdr:rowOff>219075</xdr:rowOff>
    </xdr:to>
    <xdr:pic>
      <xdr:nvPicPr>
        <xdr:cNvPr id="3" name="Рисунок 2" descr="C:\Users\miron\AppData\Local\Microsoft\Windows\INetCache\Content.Word\logo-black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85725"/>
          <a:ext cx="1524000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133350</xdr:rowOff>
    </xdr:from>
    <xdr:to>
      <xdr:col>1</xdr:col>
      <xdr:colOff>847725</xdr:colOff>
      <xdr:row>3</xdr:row>
      <xdr:rowOff>123825</xdr:rowOff>
    </xdr:to>
    <xdr:pic>
      <xdr:nvPicPr>
        <xdr:cNvPr id="2" name="image00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95325" cy="88582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ov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tabSelected="1" workbookViewId="0">
      <selection activeCell="H5" sqref="H5"/>
    </sheetView>
  </sheetViews>
  <sheetFormatPr defaultColWidth="15.125" defaultRowHeight="15" customHeight="1"/>
  <cols>
    <col min="1" max="1" width="4.125" customWidth="1"/>
    <col min="2" max="2" width="24.5" customWidth="1"/>
    <col min="3" max="3" width="4.625" customWidth="1"/>
    <col min="4" max="4" width="17.875" customWidth="1"/>
    <col min="5" max="5" width="10.5" customWidth="1"/>
    <col min="6" max="6" width="9.25" customWidth="1"/>
    <col min="7" max="7" width="10.25" customWidth="1"/>
    <col min="8" max="8" width="12" customWidth="1"/>
    <col min="9" max="9" width="7.625" customWidth="1"/>
    <col min="10" max="10" width="14.875" customWidth="1"/>
    <col min="11" max="11" width="12.625" customWidth="1"/>
    <col min="12" max="12" width="13.125" customWidth="1"/>
    <col min="13" max="13" width="14.25" customWidth="1"/>
    <col min="14" max="14" width="7.75" customWidth="1"/>
  </cols>
  <sheetData>
    <row r="1" spans="1:14" ht="14.25" customHeight="1">
      <c r="A1" s="2"/>
      <c r="B1" s="2"/>
      <c r="C1" s="6"/>
      <c r="D1" s="2"/>
      <c r="E1" s="2"/>
      <c r="F1" s="6"/>
      <c r="G1" s="6"/>
      <c r="H1" s="6"/>
      <c r="I1" s="6"/>
      <c r="J1" s="2"/>
      <c r="K1" s="2"/>
      <c r="L1" s="2"/>
      <c r="M1" s="2"/>
      <c r="N1" s="2"/>
    </row>
    <row r="2" spans="1:14" ht="23.25" customHeight="1">
      <c r="A2" s="2"/>
      <c r="B2" s="2"/>
      <c r="C2" s="126" t="s">
        <v>283</v>
      </c>
      <c r="D2" s="2"/>
      <c r="E2" s="2"/>
      <c r="F2" s="6"/>
      <c r="G2" s="6"/>
      <c r="H2" s="6"/>
      <c r="I2" s="6"/>
      <c r="J2" s="2"/>
      <c r="K2" s="2"/>
      <c r="L2" s="2"/>
      <c r="M2" s="2"/>
      <c r="N2" s="2"/>
    </row>
    <row r="3" spans="1:14" ht="33" customHeight="1">
      <c r="A3" s="2"/>
      <c r="B3" s="2"/>
      <c r="C3" s="16" t="s">
        <v>284</v>
      </c>
      <c r="D3" s="2"/>
      <c r="E3" s="2"/>
      <c r="F3" s="6"/>
      <c r="G3" s="6"/>
      <c r="H3" s="6"/>
      <c r="I3" s="6"/>
      <c r="J3" s="2"/>
      <c r="K3" s="2" t="s">
        <v>14</v>
      </c>
      <c r="L3" s="2"/>
      <c r="M3" s="2"/>
      <c r="N3" s="2"/>
    </row>
    <row r="4" spans="1:14" ht="14.25" customHeight="1">
      <c r="A4" s="2"/>
      <c r="B4" s="2"/>
      <c r="C4" s="6"/>
      <c r="D4" s="2"/>
      <c r="E4" s="2"/>
      <c r="F4" s="6"/>
      <c r="G4" s="6"/>
      <c r="H4" s="6"/>
      <c r="I4" s="6"/>
      <c r="J4" s="2"/>
      <c r="K4" s="2"/>
      <c r="L4" s="2"/>
      <c r="M4" s="2"/>
      <c r="N4" s="2"/>
    </row>
    <row r="5" spans="1:14" ht="24.75" customHeight="1">
      <c r="A5" s="2"/>
      <c r="C5" s="18" t="s">
        <v>11</v>
      </c>
      <c r="D5" s="20" t="s">
        <v>279</v>
      </c>
      <c r="E5" s="2"/>
      <c r="F5" s="26"/>
      <c r="G5" s="26"/>
      <c r="H5" s="26"/>
      <c r="I5" s="26"/>
      <c r="J5" s="22"/>
      <c r="K5" s="22"/>
      <c r="L5" s="22"/>
      <c r="M5" s="2"/>
      <c r="N5" s="2"/>
    </row>
    <row r="6" spans="1:14" ht="19.5" customHeight="1">
      <c r="A6" s="2"/>
      <c r="C6" s="18" t="s">
        <v>29</v>
      </c>
      <c r="D6" s="28" t="s">
        <v>280</v>
      </c>
      <c r="E6" s="2"/>
      <c r="F6" s="26"/>
      <c r="G6" s="26"/>
      <c r="H6" s="26"/>
      <c r="I6" s="26"/>
      <c r="J6" s="22"/>
      <c r="K6" s="22"/>
      <c r="L6" s="22"/>
      <c r="M6" s="2"/>
      <c r="N6" s="2"/>
    </row>
    <row r="7" spans="1:14" ht="15.75" customHeight="1">
      <c r="A7" s="2"/>
      <c r="C7" s="18" t="s">
        <v>37</v>
      </c>
      <c r="D7" s="125" t="s">
        <v>282</v>
      </c>
      <c r="E7" s="2"/>
      <c r="F7" s="26"/>
      <c r="G7" s="26"/>
      <c r="H7" s="26"/>
      <c r="I7" s="26"/>
      <c r="J7" s="22"/>
      <c r="K7" s="22"/>
      <c r="L7" s="22"/>
      <c r="M7" s="2"/>
      <c r="N7" s="2"/>
    </row>
    <row r="8" spans="1:14" ht="15.75" customHeight="1">
      <c r="A8" s="2"/>
      <c r="C8" s="18" t="s">
        <v>41</v>
      </c>
      <c r="D8" s="32">
        <v>79051112233</v>
      </c>
      <c r="F8" s="26"/>
      <c r="G8" s="26"/>
      <c r="H8" s="26"/>
      <c r="I8" s="26"/>
      <c r="J8" s="22"/>
      <c r="K8" s="22"/>
      <c r="L8" s="22"/>
      <c r="M8" s="2"/>
      <c r="N8" s="2"/>
    </row>
    <row r="9" spans="1:14" ht="15.75" customHeight="1">
      <c r="A9" s="2"/>
      <c r="B9" s="42"/>
      <c r="C9" s="6"/>
      <c r="D9" s="46"/>
      <c r="E9" s="22"/>
      <c r="F9" s="26"/>
      <c r="G9" s="26"/>
      <c r="H9" s="26"/>
      <c r="I9" s="26"/>
      <c r="J9" s="22"/>
      <c r="K9" s="22"/>
      <c r="L9" s="22"/>
      <c r="M9" s="2"/>
      <c r="N9" s="2"/>
    </row>
    <row r="10" spans="1:14" ht="14.25" customHeight="1">
      <c r="A10" s="2"/>
      <c r="B10" s="2"/>
      <c r="C10" s="6"/>
      <c r="D10" s="2"/>
      <c r="E10" s="2"/>
      <c r="F10" s="6"/>
      <c r="G10" s="6"/>
      <c r="H10" s="6"/>
      <c r="I10" s="6"/>
      <c r="J10" s="2"/>
      <c r="K10" s="2"/>
      <c r="L10" s="2"/>
      <c r="M10" s="2"/>
      <c r="N10" s="2"/>
    </row>
    <row r="11" spans="1:14" ht="37.5" customHeight="1">
      <c r="A11" s="2"/>
      <c r="B11" s="51" t="s">
        <v>72</v>
      </c>
      <c r="C11" s="53" t="s">
        <v>76</v>
      </c>
      <c r="D11" s="57" t="s">
        <v>78</v>
      </c>
      <c r="E11" s="58" t="s">
        <v>87</v>
      </c>
      <c r="F11" s="59" t="s">
        <v>88</v>
      </c>
      <c r="G11" s="60" t="s">
        <v>89</v>
      </c>
      <c r="H11" s="60" t="s">
        <v>90</v>
      </c>
      <c r="I11" s="62" t="s">
        <v>91</v>
      </c>
      <c r="J11" s="64" t="s">
        <v>92</v>
      </c>
      <c r="K11" s="66" t="s">
        <v>93</v>
      </c>
      <c r="L11" s="58" t="s">
        <v>0</v>
      </c>
      <c r="M11" s="58" t="s">
        <v>94</v>
      </c>
      <c r="N11" s="58" t="s">
        <v>2</v>
      </c>
    </row>
    <row r="12" spans="1:14" ht="14.25" customHeight="1">
      <c r="A12" s="2"/>
      <c r="B12" s="69" t="str">
        <f>D5</f>
        <v>Название команды</v>
      </c>
      <c r="C12" s="75">
        <v>1</v>
      </c>
      <c r="D12" s="32" t="s">
        <v>280</v>
      </c>
      <c r="E12" s="77">
        <v>1970</v>
      </c>
      <c r="F12" s="79" t="s">
        <v>96</v>
      </c>
      <c r="G12" s="82">
        <f>2017-E12</f>
        <v>47</v>
      </c>
      <c r="H12" s="82" t="str">
        <f>LOOKUP(G12,группы!$F$4:$F$75,группы!$G$4:$G$75)</f>
        <v>45 – 49</v>
      </c>
      <c r="I12" s="82">
        <f>LOOKUP(G12,группы!$F$4:$F$75,группы!$H$4:$H$75)</f>
        <v>4</v>
      </c>
      <c r="J12" s="87" t="s">
        <v>97</v>
      </c>
      <c r="K12" s="89" t="s">
        <v>281</v>
      </c>
      <c r="L12" s="93" t="s">
        <v>103</v>
      </c>
      <c r="M12" s="93" t="s">
        <v>118</v>
      </c>
      <c r="N12" s="93" t="s">
        <v>119</v>
      </c>
    </row>
    <row r="13" spans="1:14" ht="14.25" customHeight="1">
      <c r="A13" s="2"/>
      <c r="B13" s="69"/>
      <c r="C13" s="75">
        <v>2</v>
      </c>
      <c r="D13" s="32"/>
      <c r="E13" s="77"/>
      <c r="F13" s="79"/>
      <c r="G13" s="82">
        <f>2017-E13</f>
        <v>2017</v>
      </c>
      <c r="H13" s="82" t="str">
        <f>LOOKUP(G13,группы!$F$4:$F$75,группы!$G$4:$G$75)</f>
        <v>75 +</v>
      </c>
      <c r="I13" s="82">
        <f>LOOKUP(G13,группы!$F$4:$F$75,группы!$H$4:$H$75)</f>
        <v>12</v>
      </c>
      <c r="J13" s="87" t="s">
        <v>97</v>
      </c>
      <c r="K13" s="89" t="s">
        <v>144</v>
      </c>
      <c r="L13" s="93" t="s">
        <v>103</v>
      </c>
      <c r="M13" s="93" t="s">
        <v>118</v>
      </c>
      <c r="N13" s="93" t="s">
        <v>119</v>
      </c>
    </row>
    <row r="14" spans="1:14" ht="14.25" customHeight="1">
      <c r="A14" s="2"/>
      <c r="B14" s="69"/>
      <c r="C14" s="75">
        <v>3</v>
      </c>
      <c r="D14" s="32"/>
      <c r="E14" s="77"/>
      <c r="F14" s="79"/>
      <c r="G14" s="82">
        <f t="shared" ref="G14:G31" si="0">2017-E14</f>
        <v>2017</v>
      </c>
      <c r="H14" s="82" t="str">
        <f>LOOKUP(G14,группы!$F$4:$F$75,группы!$G$4:$G$75)</f>
        <v>75 +</v>
      </c>
      <c r="I14" s="82">
        <f>LOOKUP(G14,группы!$F$4:$F$75,группы!$H$4:$H$75)</f>
        <v>12</v>
      </c>
      <c r="J14" s="87" t="s">
        <v>97</v>
      </c>
      <c r="K14" s="98">
        <v>1</v>
      </c>
      <c r="L14" s="93" t="s">
        <v>103</v>
      </c>
      <c r="M14" s="93" t="s">
        <v>118</v>
      </c>
      <c r="N14" s="93" t="s">
        <v>175</v>
      </c>
    </row>
    <row r="15" spans="1:14" ht="14.25" customHeight="1">
      <c r="A15" s="2"/>
      <c r="B15" s="69"/>
      <c r="C15" s="75">
        <v>4</v>
      </c>
      <c r="D15" s="32"/>
      <c r="E15" s="77"/>
      <c r="F15" s="79"/>
      <c r="G15" s="82">
        <f t="shared" si="0"/>
        <v>2017</v>
      </c>
      <c r="H15" s="82" t="str">
        <f>LOOKUP(G15,группы!$F$4:$F$75,группы!$G$4:$G$75)</f>
        <v>75 +</v>
      </c>
      <c r="I15" s="82">
        <f>LOOKUP(G15,группы!$F$4:$F$75,группы!$H$4:$H$75)</f>
        <v>12</v>
      </c>
      <c r="J15" s="87" t="s">
        <v>97</v>
      </c>
      <c r="K15" s="98">
        <v>1223</v>
      </c>
      <c r="L15" s="93" t="s">
        <v>103</v>
      </c>
      <c r="M15" s="93" t="s">
        <v>130</v>
      </c>
      <c r="N15" s="93" t="s">
        <v>130</v>
      </c>
    </row>
    <row r="16" spans="1:14" ht="14.25" customHeight="1">
      <c r="A16" s="2"/>
      <c r="B16" s="69"/>
      <c r="C16" s="75">
        <v>5</v>
      </c>
      <c r="D16" s="32"/>
      <c r="E16" s="77"/>
      <c r="F16" s="79"/>
      <c r="G16" s="82">
        <f t="shared" si="0"/>
        <v>2017</v>
      </c>
      <c r="H16" s="82" t="str">
        <f>LOOKUP(G16,группы!$F$4:$F$75,группы!$G$4:$G$75)</f>
        <v>75 +</v>
      </c>
      <c r="I16" s="82">
        <f>LOOKUP(G16,группы!$F$4:$F$75,группы!$H$4:$H$75)</f>
        <v>12</v>
      </c>
      <c r="J16" s="87" t="s">
        <v>97</v>
      </c>
      <c r="K16" s="98">
        <v>1077</v>
      </c>
      <c r="L16" s="93" t="s">
        <v>103</v>
      </c>
      <c r="M16" s="93" t="s">
        <v>130</v>
      </c>
      <c r="N16" s="93" t="s">
        <v>130</v>
      </c>
    </row>
    <row r="17" spans="1:14" ht="14.25" customHeight="1">
      <c r="A17" s="2"/>
      <c r="B17" s="69"/>
      <c r="C17" s="75">
        <v>6</v>
      </c>
      <c r="D17" s="102"/>
      <c r="E17" s="104"/>
      <c r="F17" s="79"/>
      <c r="G17" s="82">
        <f t="shared" si="0"/>
        <v>2017</v>
      </c>
      <c r="H17" s="82" t="str">
        <f>LOOKUP(G17,группы!$F$4:$F$75,группы!$G$4:$G$75)</f>
        <v>75 +</v>
      </c>
      <c r="I17" s="82">
        <f>LOOKUP(G17,группы!$F$4:$F$75,группы!$H$4:$H$75)</f>
        <v>12</v>
      </c>
      <c r="J17" s="108" t="s">
        <v>100</v>
      </c>
      <c r="K17" s="98">
        <v>421</v>
      </c>
      <c r="L17" s="93" t="s">
        <v>103</v>
      </c>
      <c r="M17" s="93" t="s">
        <v>118</v>
      </c>
      <c r="N17" s="110" t="s">
        <v>188</v>
      </c>
    </row>
    <row r="18" spans="1:14" ht="14.25" customHeight="1">
      <c r="A18" s="2"/>
      <c r="B18" s="69"/>
      <c r="C18" s="75">
        <v>7</v>
      </c>
      <c r="D18" s="32"/>
      <c r="E18" s="77"/>
      <c r="F18" s="79"/>
      <c r="G18" s="82">
        <f t="shared" si="0"/>
        <v>2017</v>
      </c>
      <c r="H18" s="82" t="str">
        <f>LOOKUP(G18,группы!$F$4:$F$75,группы!$G$4:$G$75)</f>
        <v>75 +</v>
      </c>
      <c r="I18" s="82">
        <f>LOOKUP(G18,группы!$F$4:$F$75,группы!$H$4:$H$75)</f>
        <v>12</v>
      </c>
      <c r="J18" s="87" t="s">
        <v>97</v>
      </c>
      <c r="K18" s="98">
        <v>1704</v>
      </c>
      <c r="L18" s="93" t="s">
        <v>103</v>
      </c>
      <c r="M18" s="93" t="s">
        <v>118</v>
      </c>
      <c r="N18" s="93" t="s">
        <v>119</v>
      </c>
    </row>
    <row r="19" spans="1:14" ht="14.25" customHeight="1">
      <c r="A19" s="2"/>
      <c r="B19" s="69"/>
      <c r="C19" s="75">
        <v>8</v>
      </c>
      <c r="D19" s="32"/>
      <c r="E19" s="77"/>
      <c r="F19" s="79"/>
      <c r="G19" s="82">
        <f t="shared" si="0"/>
        <v>2017</v>
      </c>
      <c r="H19" s="82" t="str">
        <f>LOOKUP(G19,группы!$F$4:$F$75,группы!$G$4:$G$75)</f>
        <v>75 +</v>
      </c>
      <c r="I19" s="82">
        <f>LOOKUP(G19,группы!$F$4:$F$75,группы!$H$4:$H$75)</f>
        <v>12</v>
      </c>
      <c r="J19" s="87" t="s">
        <v>97</v>
      </c>
      <c r="K19" s="98">
        <v>633</v>
      </c>
      <c r="L19" s="93" t="s">
        <v>189</v>
      </c>
      <c r="M19" s="93" t="s">
        <v>190</v>
      </c>
      <c r="N19" s="93" t="s">
        <v>191</v>
      </c>
    </row>
    <row r="20" spans="1:14" ht="14.25" customHeight="1">
      <c r="A20" s="2"/>
      <c r="B20" s="69"/>
      <c r="C20" s="75">
        <v>9</v>
      </c>
      <c r="D20" s="32"/>
      <c r="E20" s="77"/>
      <c r="F20" s="79"/>
      <c r="G20" s="82">
        <f t="shared" si="0"/>
        <v>2017</v>
      </c>
      <c r="H20" s="82" t="str">
        <f>LOOKUP(G20,группы!$F$4:$F$75,группы!$G$4:$G$75)</f>
        <v>75 +</v>
      </c>
      <c r="I20" s="82">
        <f>LOOKUP(G20,группы!$F$4:$F$75,группы!$H$4:$H$75)</f>
        <v>12</v>
      </c>
      <c r="J20" s="87" t="s">
        <v>97</v>
      </c>
      <c r="K20" s="98">
        <v>1233</v>
      </c>
      <c r="L20" s="93" t="s">
        <v>103</v>
      </c>
      <c r="M20" s="93" t="s">
        <v>118</v>
      </c>
      <c r="N20" s="93" t="s">
        <v>119</v>
      </c>
    </row>
    <row r="21" spans="1:14" ht="14.25" customHeight="1">
      <c r="A21" s="2"/>
      <c r="B21" s="69"/>
      <c r="C21" s="75">
        <v>10</v>
      </c>
      <c r="D21" s="102"/>
      <c r="E21" s="104"/>
      <c r="F21" s="79"/>
      <c r="G21" s="82">
        <f t="shared" si="0"/>
        <v>2017</v>
      </c>
      <c r="H21" s="82" t="str">
        <f>LOOKUP(G21,группы!$F$4:$F$75,группы!$G$4:$G$75)</f>
        <v>75 +</v>
      </c>
      <c r="I21" s="82">
        <f>LOOKUP(G21,группы!$F$4:$F$75,группы!$H$4:$H$75)</f>
        <v>12</v>
      </c>
      <c r="J21" s="108" t="s">
        <v>97</v>
      </c>
      <c r="K21" s="98">
        <v>444</v>
      </c>
      <c r="L21" s="110" t="s">
        <v>103</v>
      </c>
      <c r="M21" s="110" t="s">
        <v>118</v>
      </c>
      <c r="N21" s="110" t="s">
        <v>119</v>
      </c>
    </row>
    <row r="22" spans="1:14" ht="14.25" customHeight="1">
      <c r="A22" s="2"/>
      <c r="B22" s="69"/>
      <c r="C22" s="75">
        <v>11</v>
      </c>
      <c r="D22" s="32"/>
      <c r="E22" s="77"/>
      <c r="F22" s="79"/>
      <c r="G22" s="82">
        <f t="shared" si="0"/>
        <v>2017</v>
      </c>
      <c r="H22" s="82" t="str">
        <f>LOOKUP(G22,группы!$F$4:$F$75,группы!$G$4:$G$75)</f>
        <v>75 +</v>
      </c>
      <c r="I22" s="82">
        <f>LOOKUP(G22,группы!$F$4:$F$75,группы!$H$4:$H$75)</f>
        <v>12</v>
      </c>
      <c r="J22" s="87" t="s">
        <v>97</v>
      </c>
      <c r="K22" s="98">
        <v>444</v>
      </c>
      <c r="L22" s="93" t="s">
        <v>103</v>
      </c>
      <c r="M22" s="93" t="s">
        <v>118</v>
      </c>
      <c r="N22" s="93" t="s">
        <v>119</v>
      </c>
    </row>
    <row r="23" spans="1:14" ht="16.5" customHeight="1">
      <c r="A23" s="114"/>
      <c r="B23" s="69"/>
      <c r="C23" s="75">
        <v>12</v>
      </c>
      <c r="D23" s="102"/>
      <c r="E23" s="104"/>
      <c r="F23" s="79"/>
      <c r="G23" s="82">
        <f t="shared" si="0"/>
        <v>2017</v>
      </c>
      <c r="H23" s="82" t="str">
        <f>LOOKUP(G23,группы!$F$4:$F$75,группы!$G$4:$G$75)</f>
        <v>75 +</v>
      </c>
      <c r="I23" s="82">
        <f>LOOKUP(G23,группы!$F$4:$F$75,группы!$H$4:$H$75)</f>
        <v>12</v>
      </c>
      <c r="J23" s="108" t="s">
        <v>97</v>
      </c>
      <c r="K23" s="89" t="s">
        <v>144</v>
      </c>
      <c r="L23" s="110" t="s">
        <v>103</v>
      </c>
      <c r="M23" s="110" t="s">
        <v>118</v>
      </c>
      <c r="N23" s="110" t="s">
        <v>119</v>
      </c>
    </row>
    <row r="24" spans="1:14" ht="14.25" customHeight="1">
      <c r="A24" s="2"/>
      <c r="B24" s="69"/>
      <c r="C24" s="75">
        <v>13</v>
      </c>
      <c r="D24" s="102"/>
      <c r="E24" s="104"/>
      <c r="F24" s="79"/>
      <c r="G24" s="82">
        <f t="shared" si="0"/>
        <v>2017</v>
      </c>
      <c r="H24" s="82" t="str">
        <f>LOOKUP(G24,группы!$F$4:$F$75,группы!$G$4:$G$75)</f>
        <v>75 +</v>
      </c>
      <c r="I24" s="82">
        <f>LOOKUP(G24,группы!$F$4:$F$75,группы!$H$4:$H$75)</f>
        <v>12</v>
      </c>
      <c r="J24" s="108" t="s">
        <v>97</v>
      </c>
      <c r="K24" s="98">
        <v>1</v>
      </c>
      <c r="L24" s="110" t="s">
        <v>103</v>
      </c>
      <c r="M24" s="110" t="s">
        <v>118</v>
      </c>
      <c r="N24" s="110" t="s">
        <v>175</v>
      </c>
    </row>
    <row r="25" spans="1:14" ht="14.25" customHeight="1">
      <c r="A25" s="2"/>
      <c r="B25" s="69"/>
      <c r="C25" s="75">
        <v>14</v>
      </c>
      <c r="D25" s="102"/>
      <c r="E25" s="104"/>
      <c r="F25" s="79"/>
      <c r="G25" s="82">
        <f t="shared" si="0"/>
        <v>2017</v>
      </c>
      <c r="H25" s="82" t="str">
        <f>LOOKUP(G25,группы!$F$4:$F$75,группы!$G$4:$G$75)</f>
        <v>75 +</v>
      </c>
      <c r="I25" s="82">
        <f>LOOKUP(G25,группы!$F$4:$F$75,группы!$H$4:$H$75)</f>
        <v>12</v>
      </c>
      <c r="J25" s="108" t="s">
        <v>97</v>
      </c>
      <c r="K25" s="98">
        <v>1223</v>
      </c>
      <c r="L25" s="110" t="s">
        <v>103</v>
      </c>
      <c r="M25" s="110" t="s">
        <v>130</v>
      </c>
      <c r="N25" s="110" t="s">
        <v>130</v>
      </c>
    </row>
    <row r="26" spans="1:14" ht="14.25" customHeight="1">
      <c r="A26" s="2"/>
      <c r="B26" s="69"/>
      <c r="C26" s="75">
        <v>15</v>
      </c>
      <c r="D26" s="102"/>
      <c r="E26" s="104"/>
      <c r="F26" s="79"/>
      <c r="G26" s="82">
        <f t="shared" si="0"/>
        <v>2017</v>
      </c>
      <c r="H26" s="82" t="str">
        <f>LOOKUP(G26,группы!$F$4:$F$75,группы!$G$4:$G$75)</f>
        <v>75 +</v>
      </c>
      <c r="I26" s="82">
        <f>LOOKUP(G26,группы!$F$4:$F$75,группы!$H$4:$H$75)</f>
        <v>12</v>
      </c>
      <c r="J26" s="108" t="s">
        <v>97</v>
      </c>
      <c r="K26" s="98">
        <v>1077</v>
      </c>
      <c r="L26" s="110" t="s">
        <v>103</v>
      </c>
      <c r="M26" s="110" t="s">
        <v>130</v>
      </c>
      <c r="N26" s="110" t="s">
        <v>130</v>
      </c>
    </row>
    <row r="27" spans="1:14" ht="14.25" customHeight="1">
      <c r="A27" s="2"/>
      <c r="B27" s="69"/>
      <c r="C27" s="75">
        <v>16</v>
      </c>
      <c r="D27" s="102"/>
      <c r="E27" s="104"/>
      <c r="F27" s="79"/>
      <c r="G27" s="82">
        <f t="shared" si="0"/>
        <v>2017</v>
      </c>
      <c r="H27" s="82" t="str">
        <f>LOOKUP(G27,группы!$F$4:$F$75,группы!$G$4:$G$75)</f>
        <v>75 +</v>
      </c>
      <c r="I27" s="82">
        <f>LOOKUP(G27,группы!$F$4:$F$75,группы!$H$4:$H$75)</f>
        <v>12</v>
      </c>
      <c r="J27" s="108" t="s">
        <v>100</v>
      </c>
      <c r="K27" s="98">
        <v>421</v>
      </c>
      <c r="L27" s="110" t="s">
        <v>103</v>
      </c>
      <c r="M27" s="110" t="s">
        <v>118</v>
      </c>
      <c r="N27" s="110" t="s">
        <v>188</v>
      </c>
    </row>
    <row r="28" spans="1:14" ht="14.25" customHeight="1">
      <c r="A28" s="2"/>
      <c r="B28" s="69"/>
      <c r="C28" s="75">
        <v>17</v>
      </c>
      <c r="D28" s="102"/>
      <c r="E28" s="104"/>
      <c r="F28" s="79"/>
      <c r="G28" s="82">
        <f t="shared" si="0"/>
        <v>2017</v>
      </c>
      <c r="H28" s="82" t="str">
        <f>LOOKUP(G28,группы!$F$4:$F$75,группы!$G$4:$G$75)</f>
        <v>75 +</v>
      </c>
      <c r="I28" s="82">
        <f>LOOKUP(G28,группы!$F$4:$F$75,группы!$H$4:$H$75)</f>
        <v>12</v>
      </c>
      <c r="J28" s="108" t="s">
        <v>97</v>
      </c>
      <c r="K28" s="98">
        <v>1704</v>
      </c>
      <c r="L28" s="110" t="s">
        <v>103</v>
      </c>
      <c r="M28" s="110" t="s">
        <v>118</v>
      </c>
      <c r="N28" s="110" t="s">
        <v>119</v>
      </c>
    </row>
    <row r="29" spans="1:14" ht="14.25" customHeight="1">
      <c r="A29" s="2"/>
      <c r="B29" s="69"/>
      <c r="C29" s="75">
        <v>18</v>
      </c>
      <c r="D29" s="102"/>
      <c r="E29" s="104"/>
      <c r="F29" s="79"/>
      <c r="G29" s="82">
        <f t="shared" si="0"/>
        <v>2017</v>
      </c>
      <c r="H29" s="82" t="str">
        <f>LOOKUP(G29,группы!$F$4:$F$75,группы!$G$4:$G$75)</f>
        <v>75 +</v>
      </c>
      <c r="I29" s="82">
        <f>LOOKUP(G29,группы!$F$4:$F$75,группы!$H$4:$H$75)</f>
        <v>12</v>
      </c>
      <c r="J29" s="108" t="s">
        <v>97</v>
      </c>
      <c r="K29" s="98">
        <v>633</v>
      </c>
      <c r="L29" s="110" t="s">
        <v>189</v>
      </c>
      <c r="M29" s="110" t="s">
        <v>190</v>
      </c>
      <c r="N29" s="110" t="s">
        <v>191</v>
      </c>
    </row>
    <row r="30" spans="1:14" ht="14.25" customHeight="1">
      <c r="A30" s="2"/>
      <c r="B30" s="69"/>
      <c r="C30" s="75">
        <v>19</v>
      </c>
      <c r="D30" s="102"/>
      <c r="E30" s="104"/>
      <c r="F30" s="79"/>
      <c r="G30" s="82">
        <f t="shared" si="0"/>
        <v>2017</v>
      </c>
      <c r="H30" s="82" t="str">
        <f>LOOKUP(G30,группы!$F$4:$F$75,группы!$G$4:$G$75)</f>
        <v>75 +</v>
      </c>
      <c r="I30" s="82">
        <f>LOOKUP(G30,группы!$F$4:$F$75,группы!$H$4:$H$75)</f>
        <v>12</v>
      </c>
      <c r="J30" s="108" t="s">
        <v>97</v>
      </c>
      <c r="K30" s="98">
        <v>1233</v>
      </c>
      <c r="L30" s="110" t="s">
        <v>103</v>
      </c>
      <c r="M30" s="110" t="s">
        <v>118</v>
      </c>
      <c r="N30" s="110" t="s">
        <v>119</v>
      </c>
    </row>
    <row r="31" spans="1:14" ht="14.25" customHeight="1">
      <c r="A31" s="2"/>
      <c r="B31" s="69"/>
      <c r="C31" s="75">
        <v>20</v>
      </c>
      <c r="D31" s="102"/>
      <c r="E31" s="104"/>
      <c r="F31" s="79"/>
      <c r="G31" s="82">
        <f t="shared" si="0"/>
        <v>2017</v>
      </c>
      <c r="H31" s="82" t="str">
        <f>LOOKUP(G31,группы!$F$4:$F$75,группы!$G$4:$G$75)</f>
        <v>75 +</v>
      </c>
      <c r="I31" s="82">
        <f>LOOKUP(G31,группы!$F$4:$F$75,группы!$H$4:$H$75)</f>
        <v>12</v>
      </c>
      <c r="J31" s="108" t="s">
        <v>97</v>
      </c>
      <c r="K31" s="98">
        <v>444</v>
      </c>
      <c r="L31" s="110" t="s">
        <v>103</v>
      </c>
      <c r="M31" s="110" t="s">
        <v>118</v>
      </c>
      <c r="N31" s="110" t="s">
        <v>119</v>
      </c>
    </row>
    <row r="32" spans="1:14" ht="14.25" customHeight="1">
      <c r="A32" s="2"/>
      <c r="B32" s="42"/>
      <c r="C32" s="6"/>
      <c r="D32" s="2"/>
      <c r="E32" s="2"/>
      <c r="F32" s="6"/>
      <c r="G32" s="6"/>
      <c r="H32" s="6"/>
      <c r="I32" s="6"/>
      <c r="J32" s="2"/>
      <c r="K32" s="2"/>
      <c r="L32" s="2"/>
      <c r="M32" s="2"/>
      <c r="N32" s="2"/>
    </row>
    <row r="33" spans="1:14" ht="14.25" customHeight="1">
      <c r="A33" s="2"/>
      <c r="B33" s="115" t="s">
        <v>186</v>
      </c>
      <c r="C33" s="116"/>
      <c r="D33" s="114"/>
      <c r="E33" s="114"/>
      <c r="F33" s="117" t="s">
        <v>187</v>
      </c>
      <c r="G33" s="118" t="s">
        <v>186</v>
      </c>
      <c r="H33" s="116"/>
      <c r="I33" s="116"/>
      <c r="J33" s="119" t="s">
        <v>187</v>
      </c>
      <c r="K33" s="114"/>
      <c r="L33" s="119" t="s">
        <v>187</v>
      </c>
      <c r="M33" s="119" t="s">
        <v>187</v>
      </c>
      <c r="N33" s="119"/>
    </row>
    <row r="34" spans="1:14" ht="14.25" customHeight="1">
      <c r="A34" s="2"/>
      <c r="B34" s="111"/>
      <c r="C34" s="6"/>
      <c r="D34" s="111"/>
      <c r="E34" s="2"/>
      <c r="F34" s="6"/>
      <c r="G34" s="6"/>
      <c r="H34" s="6"/>
      <c r="I34" s="6"/>
      <c r="J34" s="2"/>
      <c r="K34" s="2"/>
      <c r="L34" s="2"/>
      <c r="M34" s="2"/>
      <c r="N34" s="2"/>
    </row>
    <row r="35" spans="1:14" ht="14.25" customHeight="1">
      <c r="A35" s="2"/>
      <c r="B35" s="111"/>
      <c r="C35" s="6"/>
      <c r="D35" s="112"/>
      <c r="E35" s="112"/>
      <c r="F35" s="112"/>
      <c r="G35" s="6"/>
      <c r="H35" s="6"/>
      <c r="I35" s="6"/>
      <c r="J35" s="2"/>
      <c r="K35" s="2"/>
      <c r="L35" s="2"/>
      <c r="M35" s="2"/>
      <c r="N35" s="2"/>
    </row>
    <row r="36" spans="1:14" ht="14.25" customHeight="1">
      <c r="A36" s="2"/>
      <c r="B36" s="113"/>
      <c r="C36" s="6"/>
      <c r="D36" s="112"/>
      <c r="E36" s="112"/>
      <c r="F36" s="112"/>
      <c r="G36" s="6"/>
      <c r="H36" s="6"/>
      <c r="I36" s="6"/>
      <c r="J36" s="2"/>
      <c r="K36" s="2"/>
      <c r="L36" s="2"/>
      <c r="M36" s="2"/>
      <c r="N36" s="2"/>
    </row>
    <row r="37" spans="1:14" ht="14.25" customHeight="1">
      <c r="A37" s="2"/>
      <c r="B37" s="2"/>
      <c r="C37" s="6"/>
      <c r="D37" s="112"/>
      <c r="E37" s="112"/>
      <c r="F37" s="112"/>
      <c r="G37" s="6"/>
      <c r="H37" s="6"/>
      <c r="I37" s="6"/>
      <c r="J37" s="2"/>
      <c r="K37" s="2"/>
      <c r="L37" s="2"/>
      <c r="M37" s="2"/>
      <c r="N37" s="2"/>
    </row>
    <row r="38" spans="1:14" ht="14.25" customHeight="1">
      <c r="A38" s="2"/>
      <c r="B38" s="2"/>
      <c r="C38" s="6"/>
      <c r="D38" s="112"/>
      <c r="E38" s="112"/>
      <c r="F38" s="112"/>
      <c r="G38" s="6"/>
      <c r="H38" s="6"/>
      <c r="I38" s="6"/>
      <c r="J38" s="2"/>
      <c r="K38" s="2"/>
      <c r="L38" s="2"/>
      <c r="M38" s="2"/>
      <c r="N38" s="2"/>
    </row>
    <row r="39" spans="1:14" ht="14.25" customHeight="1">
      <c r="A39" s="2"/>
      <c r="B39" s="2"/>
      <c r="C39" s="6"/>
      <c r="D39" s="112"/>
      <c r="E39" s="112"/>
      <c r="F39" s="112"/>
      <c r="G39" s="6"/>
      <c r="H39" s="6"/>
      <c r="I39" s="6"/>
      <c r="J39" s="2"/>
      <c r="K39" s="2"/>
      <c r="L39" s="2"/>
      <c r="M39" s="2"/>
      <c r="N39" s="2"/>
    </row>
    <row r="40" spans="1:14" ht="15" customHeight="1">
      <c r="B40" s="2"/>
      <c r="C40" s="6"/>
      <c r="D40" s="112"/>
      <c r="E40" s="112"/>
      <c r="F40" s="112"/>
      <c r="G40" s="6"/>
      <c r="H40" s="6"/>
      <c r="I40" s="6"/>
      <c r="J40" s="2"/>
      <c r="K40" s="2"/>
      <c r="L40" s="2"/>
      <c r="M40" s="2"/>
      <c r="N40" s="2"/>
    </row>
    <row r="41" spans="1:14" ht="15" customHeight="1">
      <c r="B41" s="2"/>
      <c r="C41" s="6"/>
      <c r="D41" s="112"/>
      <c r="E41" s="112"/>
      <c r="F41" s="112"/>
      <c r="G41" s="6"/>
      <c r="H41" s="6"/>
      <c r="I41" s="6"/>
      <c r="J41" s="2"/>
      <c r="K41" s="2"/>
      <c r="L41" s="2"/>
      <c r="M41" s="2"/>
      <c r="N41" s="2"/>
    </row>
    <row r="42" spans="1:14" ht="15" customHeight="1">
      <c r="B42" s="2"/>
      <c r="C42" s="6"/>
      <c r="D42" s="112"/>
      <c r="E42" s="112"/>
      <c r="F42" s="112"/>
      <c r="G42" s="6"/>
      <c r="H42" s="6"/>
      <c r="I42" s="6"/>
      <c r="J42" s="2"/>
      <c r="K42" s="2"/>
      <c r="L42" s="2"/>
      <c r="M42" s="2"/>
      <c r="N42" s="2"/>
    </row>
    <row r="43" spans="1:14" ht="15" customHeight="1">
      <c r="B43" s="2"/>
      <c r="C43" s="6"/>
      <c r="D43" s="112"/>
      <c r="E43" s="112"/>
      <c r="F43" s="112"/>
      <c r="G43" s="6"/>
      <c r="H43" s="6"/>
      <c r="I43" s="6"/>
      <c r="J43" s="2"/>
      <c r="K43" s="2"/>
      <c r="L43" s="2"/>
      <c r="M43" s="2"/>
      <c r="N43" s="2"/>
    </row>
    <row r="44" spans="1:14" ht="15" customHeight="1">
      <c r="B44" s="2"/>
      <c r="C44" s="6"/>
      <c r="D44" s="112"/>
      <c r="E44" s="112"/>
      <c r="F44" s="112"/>
      <c r="G44" s="6"/>
      <c r="H44" s="6"/>
      <c r="I44" s="6"/>
      <c r="J44" s="2"/>
      <c r="K44" s="2"/>
      <c r="L44" s="2"/>
      <c r="M44" s="2"/>
      <c r="N44" s="2"/>
    </row>
    <row r="45" spans="1:14" ht="15" customHeight="1">
      <c r="B45" s="2"/>
      <c r="C45" s="6"/>
      <c r="D45" s="112"/>
      <c r="E45" s="112"/>
      <c r="F45" s="112"/>
      <c r="G45" s="6"/>
      <c r="H45" s="6"/>
      <c r="I45" s="6"/>
      <c r="J45" s="2"/>
      <c r="K45" s="2"/>
      <c r="L45" s="2"/>
      <c r="M45" s="2"/>
      <c r="N45" s="2"/>
    </row>
    <row r="46" spans="1:14" ht="15" customHeight="1">
      <c r="B46" s="2"/>
      <c r="C46" s="6"/>
      <c r="D46" s="112"/>
      <c r="E46" s="112"/>
      <c r="F46" s="112"/>
      <c r="G46" s="6"/>
      <c r="H46" s="6"/>
      <c r="I46" s="6"/>
      <c r="J46" s="2"/>
      <c r="K46" s="2"/>
      <c r="L46" s="2"/>
      <c r="M46" s="2"/>
      <c r="N46" s="2"/>
    </row>
    <row r="47" spans="1:14" ht="15" customHeight="1">
      <c r="B47" s="2"/>
      <c r="C47" s="6"/>
      <c r="D47" s="112"/>
      <c r="E47" s="112"/>
      <c r="F47" s="112"/>
      <c r="G47" s="6"/>
      <c r="H47" s="6"/>
      <c r="I47" s="6"/>
      <c r="J47" s="2"/>
      <c r="K47" s="2"/>
      <c r="L47" s="2"/>
      <c r="M47" s="2"/>
      <c r="N47" s="2"/>
    </row>
    <row r="48" spans="1:14" ht="15" customHeight="1">
      <c r="B48" s="2"/>
      <c r="C48" s="6"/>
      <c r="D48" s="112"/>
      <c r="E48" s="112"/>
      <c r="F48" s="112"/>
      <c r="G48" s="6"/>
      <c r="H48" s="6"/>
      <c r="I48" s="6"/>
      <c r="J48" s="2"/>
      <c r="K48" s="2"/>
      <c r="L48" s="2"/>
      <c r="M48" s="2"/>
      <c r="N48" s="2"/>
    </row>
    <row r="49" spans="2:14" ht="15" customHeight="1">
      <c r="B49" s="2"/>
      <c r="C49" s="6"/>
      <c r="D49" s="2"/>
      <c r="E49" s="2"/>
      <c r="F49" s="2"/>
      <c r="G49" s="6"/>
      <c r="H49" s="6"/>
      <c r="I49" s="6"/>
      <c r="J49" s="2"/>
      <c r="K49" s="2"/>
      <c r="L49" s="2"/>
      <c r="M49" s="2"/>
      <c r="N49" s="2"/>
    </row>
  </sheetData>
  <dataValidations count="2">
    <dataValidation type="list" allowBlank="1" showErrorMessage="1" sqref="L12:L31">
      <formula1>INDIRECT("Регионы[#Заголовки]")</formula1>
    </dataValidation>
    <dataValidation type="list" allowBlank="1" showErrorMessage="1" sqref="M12:M31">
      <formula1>INDIRECT("Регионы["&amp;L12&amp;"]")</formula1>
    </dataValidation>
  </dataValidations>
  <hyperlinks>
    <hyperlink ref="D7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showGridLines="0" workbookViewId="0"/>
  </sheetViews>
  <sheetFormatPr defaultColWidth="15.125" defaultRowHeight="15" customHeight="1"/>
  <cols>
    <col min="1" max="1" width="2.625" customWidth="1"/>
    <col min="2" max="2" width="11.625" customWidth="1"/>
    <col min="3" max="3" width="4.625" customWidth="1"/>
    <col min="4" max="4" width="17.875" customWidth="1"/>
    <col min="5" max="5" width="11.375" customWidth="1"/>
    <col min="6" max="6" width="9.25" customWidth="1"/>
    <col min="7" max="7" width="10.25" customWidth="1"/>
    <col min="8" max="8" width="12" customWidth="1"/>
    <col min="9" max="9" width="9.25" customWidth="1"/>
    <col min="10" max="10" width="14.875" customWidth="1"/>
    <col min="11" max="11" width="12.625" customWidth="1"/>
    <col min="12" max="12" width="17.25" customWidth="1"/>
    <col min="13" max="13" width="19.125" customWidth="1"/>
    <col min="14" max="14" width="10.75" customWidth="1"/>
    <col min="15" max="15" width="2.375" customWidth="1"/>
  </cols>
  <sheetData>
    <row r="1" spans="1:15" ht="14.25" customHeight="1">
      <c r="A1" s="2"/>
      <c r="B1" s="2"/>
      <c r="C1" s="6"/>
      <c r="D1" s="2"/>
      <c r="E1" s="2"/>
      <c r="F1" s="6"/>
      <c r="G1" s="6"/>
      <c r="H1" s="6"/>
      <c r="I1" s="6"/>
      <c r="J1" s="2"/>
      <c r="K1" s="2"/>
      <c r="L1" s="2"/>
      <c r="M1" s="2"/>
      <c r="N1" s="2"/>
      <c r="O1" s="2"/>
    </row>
    <row r="2" spans="1:15" ht="23.25" customHeight="1">
      <c r="A2" s="2"/>
      <c r="B2" s="2"/>
      <c r="C2" s="10" t="s">
        <v>7</v>
      </c>
      <c r="D2" s="2"/>
      <c r="E2" s="2"/>
      <c r="F2" s="6"/>
      <c r="G2" s="6"/>
      <c r="H2" s="6"/>
      <c r="I2" s="6"/>
      <c r="J2" s="2"/>
      <c r="K2" s="2"/>
      <c r="L2" s="2"/>
      <c r="M2" s="2"/>
      <c r="N2" s="2"/>
      <c r="O2" s="2"/>
    </row>
    <row r="3" spans="1:15" ht="33" customHeight="1">
      <c r="A3" s="2"/>
      <c r="B3" s="2"/>
      <c r="C3" s="12" t="s">
        <v>10</v>
      </c>
      <c r="D3" s="2"/>
      <c r="E3" s="2"/>
      <c r="F3" s="6"/>
      <c r="G3" s="6"/>
      <c r="H3" s="6"/>
      <c r="I3" s="6"/>
      <c r="J3" s="2"/>
      <c r="K3" s="2"/>
      <c r="L3" s="2"/>
      <c r="M3" s="2"/>
      <c r="N3" s="2"/>
      <c r="O3" s="2"/>
    </row>
    <row r="4" spans="1:15" ht="14.25" customHeight="1">
      <c r="A4" s="2"/>
      <c r="B4" s="2"/>
      <c r="C4" s="6"/>
      <c r="D4" s="2"/>
      <c r="E4" s="2"/>
      <c r="F4" s="6"/>
      <c r="G4" s="6"/>
      <c r="H4" s="6"/>
      <c r="I4" s="6"/>
      <c r="J4" s="2"/>
      <c r="K4" s="2"/>
      <c r="L4" s="2"/>
      <c r="M4" s="2"/>
      <c r="N4" s="2"/>
      <c r="O4" s="2"/>
    </row>
    <row r="5" spans="1:15" ht="24.75" customHeight="1">
      <c r="A5" s="2"/>
      <c r="B5" s="14" t="s">
        <v>11</v>
      </c>
      <c r="C5" s="27" t="s">
        <v>12</v>
      </c>
      <c r="D5" s="2"/>
      <c r="E5" s="22"/>
      <c r="F5" s="26"/>
      <c r="G5" s="26"/>
      <c r="H5" s="26"/>
      <c r="I5" s="26"/>
      <c r="J5" s="22"/>
      <c r="K5" s="22"/>
      <c r="L5" s="22"/>
      <c r="M5" s="2"/>
      <c r="N5" s="2"/>
      <c r="O5" s="2"/>
    </row>
    <row r="6" spans="1:15" ht="19.5" customHeight="1">
      <c r="A6" s="2"/>
      <c r="B6" s="14" t="s">
        <v>29</v>
      </c>
      <c r="C6" s="34" t="s">
        <v>36</v>
      </c>
      <c r="D6" s="2"/>
      <c r="E6" s="22"/>
      <c r="F6" s="26"/>
      <c r="G6" s="26"/>
      <c r="H6" s="26"/>
      <c r="I6" s="26"/>
      <c r="J6" s="22"/>
      <c r="K6" s="22"/>
      <c r="L6" s="22"/>
      <c r="M6" s="2"/>
      <c r="N6" s="2"/>
      <c r="O6" s="2"/>
    </row>
    <row r="7" spans="1:15" ht="18.75" customHeight="1">
      <c r="A7" s="2"/>
      <c r="B7" s="14" t="s">
        <v>37</v>
      </c>
      <c r="C7" s="36" t="s">
        <v>46</v>
      </c>
      <c r="D7" s="2"/>
      <c r="E7" s="22"/>
      <c r="F7" s="26"/>
      <c r="G7" s="26"/>
      <c r="H7" s="26"/>
      <c r="I7" s="26"/>
      <c r="J7" s="22"/>
      <c r="K7" s="22"/>
      <c r="L7" s="22"/>
      <c r="M7" s="2"/>
      <c r="N7" s="2"/>
      <c r="O7" s="2"/>
    </row>
    <row r="8" spans="1:15" ht="15.75" customHeight="1">
      <c r="A8" s="2"/>
      <c r="B8" s="14" t="s">
        <v>41</v>
      </c>
      <c r="C8" s="38" t="s">
        <v>48</v>
      </c>
      <c r="D8" s="48"/>
      <c r="E8" s="49"/>
      <c r="F8" s="55"/>
      <c r="G8" s="55"/>
      <c r="H8" s="55"/>
      <c r="I8" s="55"/>
      <c r="J8" s="49"/>
      <c r="K8" s="49"/>
      <c r="L8" s="49"/>
      <c r="M8" s="48"/>
      <c r="N8" s="48"/>
      <c r="O8" s="2"/>
    </row>
    <row r="9" spans="1:15" ht="15.75" customHeight="1">
      <c r="A9" s="2"/>
      <c r="B9" s="61"/>
      <c r="C9" s="63"/>
      <c r="D9" s="68"/>
      <c r="E9" s="49"/>
      <c r="F9" s="55"/>
      <c r="G9" s="55"/>
      <c r="H9" s="55"/>
      <c r="I9" s="55"/>
      <c r="J9" s="49"/>
      <c r="K9" s="49"/>
      <c r="L9" s="49"/>
      <c r="M9" s="48"/>
      <c r="N9" s="48"/>
      <c r="O9" s="2"/>
    </row>
    <row r="10" spans="1:15" ht="14.25" customHeight="1">
      <c r="A10" s="2"/>
      <c r="B10" s="48"/>
      <c r="C10" s="63"/>
      <c r="D10" s="48"/>
      <c r="E10" s="48"/>
      <c r="F10" s="63"/>
      <c r="G10" s="63"/>
      <c r="H10" s="63"/>
      <c r="I10" s="63"/>
      <c r="J10" s="48"/>
      <c r="K10" s="48"/>
      <c r="L10" s="48"/>
      <c r="M10" s="48"/>
      <c r="N10" s="48"/>
      <c r="O10" s="2"/>
    </row>
    <row r="11" spans="1:15" ht="37.5" customHeight="1">
      <c r="A11" s="2"/>
      <c r="B11" s="71" t="s">
        <v>72</v>
      </c>
      <c r="C11" s="72" t="s">
        <v>76</v>
      </c>
      <c r="D11" s="71" t="s">
        <v>78</v>
      </c>
      <c r="E11" s="73" t="s">
        <v>87</v>
      </c>
      <c r="F11" s="74" t="s">
        <v>88</v>
      </c>
      <c r="G11" s="73" t="s">
        <v>89</v>
      </c>
      <c r="H11" s="73" t="s">
        <v>90</v>
      </c>
      <c r="I11" s="73" t="s">
        <v>91</v>
      </c>
      <c r="J11" s="76" t="s">
        <v>92</v>
      </c>
      <c r="K11" s="78" t="s">
        <v>93</v>
      </c>
      <c r="L11" s="73" t="s">
        <v>0</v>
      </c>
      <c r="M11" s="73" t="s">
        <v>94</v>
      </c>
      <c r="N11" s="73" t="s">
        <v>2</v>
      </c>
      <c r="O11" s="2"/>
    </row>
    <row r="12" spans="1:15" ht="18.75" customHeight="1">
      <c r="A12" s="2"/>
      <c r="B12" s="80"/>
      <c r="C12" s="81">
        <v>1</v>
      </c>
      <c r="D12" s="83" t="s">
        <v>36</v>
      </c>
      <c r="E12" s="84">
        <v>1980</v>
      </c>
      <c r="F12" s="81" t="s">
        <v>96</v>
      </c>
      <c r="G12" s="84">
        <f>2014-E12</f>
        <v>34</v>
      </c>
      <c r="H12" s="84" t="str">
        <f>LOOKUP(G12,группы!$F$4:$F$75,группы!$G$4:$G$75)</f>
        <v>30 – 34</v>
      </c>
      <c r="I12" s="84">
        <f>LOOKUP(G12,группы!$F$4:$F$75,группы!$H$4:$H$75)</f>
        <v>1</v>
      </c>
      <c r="J12" s="92" t="s">
        <v>100</v>
      </c>
      <c r="K12" s="94" t="s">
        <v>113</v>
      </c>
      <c r="L12" s="84" t="s">
        <v>103</v>
      </c>
      <c r="M12" s="84" t="s">
        <v>118</v>
      </c>
      <c r="N12" s="84" t="s">
        <v>130</v>
      </c>
      <c r="O12" s="2"/>
    </row>
    <row r="13" spans="1:15" ht="18.75" customHeight="1">
      <c r="A13" s="2"/>
      <c r="B13" s="84"/>
      <c r="C13" s="81">
        <v>2</v>
      </c>
      <c r="D13" s="83" t="s">
        <v>134</v>
      </c>
      <c r="E13" s="84">
        <v>1934</v>
      </c>
      <c r="F13" s="81" t="s">
        <v>109</v>
      </c>
      <c r="G13" s="84">
        <v>80</v>
      </c>
      <c r="H13" s="84" t="s">
        <v>135</v>
      </c>
      <c r="I13" s="84">
        <v>11</v>
      </c>
      <c r="J13" s="92" t="s">
        <v>120</v>
      </c>
      <c r="K13" s="95" t="s">
        <v>113</v>
      </c>
      <c r="L13" s="84" t="s">
        <v>147</v>
      </c>
      <c r="M13" s="84" t="s">
        <v>149</v>
      </c>
      <c r="N13" s="84" t="s">
        <v>151</v>
      </c>
      <c r="O13" s="2"/>
    </row>
    <row r="14" spans="1:15" ht="14.25" customHeight="1">
      <c r="A14" s="2"/>
      <c r="B14" s="80"/>
      <c r="C14" s="81">
        <v>3</v>
      </c>
      <c r="D14" s="38"/>
      <c r="E14" s="84"/>
      <c r="F14" s="96"/>
      <c r="G14" s="97"/>
      <c r="H14" s="97"/>
      <c r="I14" s="97"/>
      <c r="J14" s="99"/>
      <c r="K14" s="100"/>
      <c r="L14" s="97"/>
      <c r="M14" s="97"/>
      <c r="N14" s="97"/>
      <c r="O14" s="2"/>
    </row>
    <row r="15" spans="1:15" ht="14.25" customHeight="1">
      <c r="A15" s="2"/>
      <c r="B15" s="80"/>
      <c r="C15" s="81">
        <v>4</v>
      </c>
      <c r="D15" s="38"/>
      <c r="E15" s="84"/>
      <c r="F15" s="96"/>
      <c r="G15" s="97"/>
      <c r="H15" s="97"/>
      <c r="I15" s="97"/>
      <c r="J15" s="99"/>
      <c r="K15" s="100"/>
      <c r="L15" s="97"/>
      <c r="M15" s="97"/>
      <c r="N15" s="97"/>
      <c r="O15" s="2"/>
    </row>
    <row r="16" spans="1:15" ht="14.25" customHeight="1">
      <c r="A16" s="2"/>
      <c r="B16" s="80"/>
      <c r="C16" s="81">
        <v>5</v>
      </c>
      <c r="D16" s="38"/>
      <c r="E16" s="84"/>
      <c r="F16" s="96"/>
      <c r="G16" s="97"/>
      <c r="H16" s="97"/>
      <c r="I16" s="97"/>
      <c r="J16" s="99"/>
      <c r="K16" s="100"/>
      <c r="L16" s="97"/>
      <c r="M16" s="97"/>
      <c r="N16" s="97"/>
      <c r="O16" s="2"/>
    </row>
    <row r="17" spans="1:15" ht="14.25" customHeight="1">
      <c r="A17" s="2"/>
      <c r="B17" s="80"/>
      <c r="C17" s="81">
        <v>6</v>
      </c>
      <c r="D17" s="38"/>
      <c r="E17" s="84"/>
      <c r="F17" s="96"/>
      <c r="G17" s="97"/>
      <c r="H17" s="97"/>
      <c r="I17" s="97"/>
      <c r="J17" s="99"/>
      <c r="K17" s="100"/>
      <c r="L17" s="97"/>
      <c r="M17" s="97"/>
      <c r="N17" s="97"/>
      <c r="O17" s="2"/>
    </row>
    <row r="18" spans="1:15" ht="14.25" customHeight="1">
      <c r="A18" s="2"/>
      <c r="B18" s="80"/>
      <c r="C18" s="81">
        <v>7</v>
      </c>
      <c r="D18" s="38"/>
      <c r="E18" s="84"/>
      <c r="F18" s="96"/>
      <c r="G18" s="97"/>
      <c r="H18" s="97"/>
      <c r="I18" s="97"/>
      <c r="J18" s="99"/>
      <c r="K18" s="100"/>
      <c r="L18" s="97"/>
      <c r="M18" s="97"/>
      <c r="N18" s="97"/>
      <c r="O18" s="2"/>
    </row>
    <row r="19" spans="1:15" ht="14.25" customHeight="1">
      <c r="A19" s="2"/>
      <c r="B19" s="80"/>
      <c r="C19" s="81">
        <v>8</v>
      </c>
      <c r="D19" s="38"/>
      <c r="E19" s="84"/>
      <c r="F19" s="96"/>
      <c r="G19" s="97"/>
      <c r="H19" s="97"/>
      <c r="I19" s="97"/>
      <c r="J19" s="99"/>
      <c r="K19" s="100"/>
      <c r="L19" s="97"/>
      <c r="M19" s="97"/>
      <c r="N19" s="97"/>
      <c r="O19" s="2"/>
    </row>
    <row r="20" spans="1:15" ht="14.25" customHeight="1">
      <c r="A20" s="2"/>
      <c r="B20" s="80"/>
      <c r="C20" s="81">
        <v>9</v>
      </c>
      <c r="D20" s="38"/>
      <c r="E20" s="84"/>
      <c r="F20" s="96"/>
      <c r="G20" s="97"/>
      <c r="H20" s="97"/>
      <c r="I20" s="97"/>
      <c r="J20" s="99"/>
      <c r="K20" s="100"/>
      <c r="L20" s="97"/>
      <c r="M20" s="97"/>
      <c r="N20" s="97"/>
      <c r="O20" s="2"/>
    </row>
    <row r="21" spans="1:15" ht="14.25" customHeight="1">
      <c r="A21" s="48"/>
      <c r="B21" s="80"/>
      <c r="C21" s="81">
        <v>10</v>
      </c>
      <c r="D21" s="38"/>
      <c r="E21" s="84"/>
      <c r="F21" s="96"/>
      <c r="G21" s="97"/>
      <c r="H21" s="97"/>
      <c r="I21" s="97"/>
      <c r="J21" s="99"/>
      <c r="K21" s="100"/>
      <c r="L21" s="97"/>
      <c r="M21" s="97"/>
      <c r="N21" s="97"/>
      <c r="O21" s="48"/>
    </row>
    <row r="22" spans="1:15" ht="14.25" customHeight="1">
      <c r="A22" s="48"/>
      <c r="B22" s="61"/>
      <c r="C22" s="63"/>
      <c r="D22" s="48"/>
      <c r="E22" s="48"/>
      <c r="F22" s="63"/>
      <c r="G22" s="63"/>
      <c r="H22" s="63"/>
      <c r="I22" s="63"/>
      <c r="J22" s="48"/>
      <c r="K22" s="48"/>
      <c r="L22" s="48"/>
      <c r="M22" s="48"/>
      <c r="N22" s="48"/>
      <c r="O22" s="48"/>
    </row>
    <row r="23" spans="1:15" ht="36" customHeight="1">
      <c r="A23" s="101"/>
      <c r="B23" s="103" t="s">
        <v>186</v>
      </c>
      <c r="C23" s="105"/>
      <c r="D23" s="101"/>
      <c r="E23" s="101"/>
      <c r="F23" s="106" t="s">
        <v>187</v>
      </c>
      <c r="G23" s="107" t="s">
        <v>186</v>
      </c>
      <c r="H23" s="105"/>
      <c r="I23" s="105"/>
      <c r="J23" s="109" t="s">
        <v>187</v>
      </c>
      <c r="K23" s="101"/>
      <c r="L23" s="109" t="s">
        <v>187</v>
      </c>
      <c r="M23" s="109" t="s">
        <v>187</v>
      </c>
      <c r="N23" s="109"/>
      <c r="O23" s="101"/>
    </row>
    <row r="24" spans="1:15" ht="14.25" customHeight="1">
      <c r="A24" s="2"/>
      <c r="B24" s="111"/>
      <c r="C24" s="6"/>
      <c r="D24" s="111"/>
      <c r="E24" s="2"/>
      <c r="F24" s="6"/>
      <c r="G24" s="6"/>
      <c r="H24" s="6"/>
      <c r="I24" s="6"/>
      <c r="J24" s="2"/>
      <c r="K24" s="2"/>
      <c r="L24" s="2"/>
      <c r="M24" s="2"/>
      <c r="N24" s="2"/>
      <c r="O24" s="2"/>
    </row>
    <row r="25" spans="1:15" ht="14.25" customHeight="1">
      <c r="A25" s="2"/>
      <c r="B25" s="111"/>
      <c r="C25" s="6"/>
      <c r="D25" s="112"/>
      <c r="E25" s="112"/>
      <c r="F25" s="112"/>
      <c r="G25" s="6"/>
      <c r="H25" s="6"/>
      <c r="I25" s="6"/>
      <c r="J25" s="2"/>
      <c r="K25" s="2"/>
      <c r="L25" s="2"/>
      <c r="M25" s="2"/>
      <c r="N25" s="2"/>
      <c r="O25" s="2"/>
    </row>
    <row r="26" spans="1:15" ht="14.25" customHeight="1">
      <c r="A26" s="2"/>
      <c r="B26" s="113"/>
      <c r="C26" s="6"/>
      <c r="D26" s="112"/>
      <c r="E26" s="112"/>
      <c r="F26" s="112"/>
      <c r="G26" s="6"/>
      <c r="H26" s="6"/>
      <c r="I26" s="6"/>
      <c r="J26" s="2"/>
      <c r="K26" s="2"/>
      <c r="L26" s="2"/>
      <c r="M26" s="2"/>
      <c r="N26" s="2"/>
      <c r="O26" s="2"/>
    </row>
    <row r="27" spans="1:15" ht="14.25" customHeight="1">
      <c r="A27" s="2"/>
      <c r="B27" s="2"/>
      <c r="C27" s="6"/>
      <c r="D27" s="112"/>
      <c r="E27" s="112"/>
      <c r="F27" s="112"/>
      <c r="G27" s="6"/>
      <c r="H27" s="6"/>
      <c r="I27" s="6"/>
      <c r="J27" s="2"/>
      <c r="K27" s="2"/>
      <c r="L27" s="2"/>
      <c r="M27" s="2"/>
      <c r="N27" s="2"/>
      <c r="O27" s="2"/>
    </row>
    <row r="28" spans="1:15" ht="14.25" customHeight="1">
      <c r="A28" s="2"/>
      <c r="B28" s="2"/>
      <c r="C28" s="6"/>
      <c r="D28" s="112"/>
      <c r="E28" s="112"/>
      <c r="F28" s="112"/>
      <c r="G28" s="6"/>
      <c r="H28" s="6"/>
      <c r="I28" s="6"/>
      <c r="J28" s="2"/>
      <c r="K28" s="2"/>
      <c r="L28" s="2"/>
      <c r="M28" s="2"/>
      <c r="N28" s="2"/>
      <c r="O28" s="2"/>
    </row>
    <row r="29" spans="1:15" ht="14.25" customHeight="1">
      <c r="A29" s="2"/>
      <c r="B29" s="2"/>
      <c r="C29" s="6"/>
      <c r="D29" s="112"/>
      <c r="E29" s="112"/>
      <c r="F29" s="112"/>
      <c r="G29" s="6"/>
      <c r="H29" s="6"/>
      <c r="I29" s="6"/>
      <c r="J29" s="2"/>
      <c r="K29" s="2"/>
      <c r="L29" s="2"/>
      <c r="M29" s="2"/>
      <c r="N29" s="2"/>
      <c r="O29" s="2"/>
    </row>
    <row r="30" spans="1:15" ht="14.25" customHeight="1">
      <c r="A30" s="2"/>
      <c r="B30" s="2"/>
      <c r="C30" s="6"/>
      <c r="D30" s="112"/>
      <c r="E30" s="112"/>
      <c r="F30" s="112"/>
      <c r="G30" s="6"/>
      <c r="H30" s="6"/>
      <c r="I30" s="6"/>
      <c r="J30" s="2"/>
      <c r="K30" s="2"/>
      <c r="L30" s="2"/>
      <c r="M30" s="2"/>
      <c r="N30" s="2"/>
      <c r="O30" s="2"/>
    </row>
    <row r="31" spans="1:15" ht="14.25" customHeight="1">
      <c r="A31" s="2"/>
      <c r="B31" s="2"/>
      <c r="C31" s="6"/>
      <c r="D31" s="112"/>
      <c r="E31" s="112"/>
      <c r="F31" s="112"/>
      <c r="G31" s="6"/>
      <c r="H31" s="6"/>
      <c r="I31" s="6"/>
      <c r="J31" s="2"/>
      <c r="K31" s="2"/>
      <c r="L31" s="2"/>
      <c r="M31" s="2"/>
      <c r="N31" s="2"/>
      <c r="O31" s="2"/>
    </row>
    <row r="32" spans="1:15" ht="14.25" customHeight="1">
      <c r="A32" s="2"/>
      <c r="B32" s="2"/>
      <c r="C32" s="6"/>
      <c r="D32" s="112"/>
      <c r="E32" s="112"/>
      <c r="F32" s="112"/>
      <c r="G32" s="6"/>
      <c r="H32" s="6"/>
      <c r="I32" s="6"/>
      <c r="J32" s="2"/>
      <c r="K32" s="2"/>
      <c r="L32" s="2"/>
      <c r="M32" s="2"/>
      <c r="N32" s="2"/>
      <c r="O32" s="2"/>
    </row>
    <row r="33" spans="1:15" ht="14.25" customHeight="1">
      <c r="A33" s="6"/>
      <c r="B33" s="6"/>
      <c r="C33" s="6"/>
      <c r="D33" s="112"/>
      <c r="E33" s="112"/>
      <c r="F33" s="112"/>
      <c r="G33" s="6"/>
      <c r="H33" s="6"/>
      <c r="I33" s="6"/>
      <c r="J33" s="6"/>
      <c r="K33" s="6"/>
      <c r="L33" s="6"/>
      <c r="M33" s="6"/>
      <c r="N33" s="6"/>
      <c r="O33" s="6"/>
    </row>
    <row r="34" spans="1:15" ht="14.25" customHeight="1">
      <c r="A34" s="6"/>
      <c r="B34" s="6"/>
      <c r="C34" s="6"/>
      <c r="D34" s="112"/>
      <c r="E34" s="112"/>
      <c r="F34" s="112"/>
      <c r="G34" s="6"/>
      <c r="H34" s="6"/>
      <c r="I34" s="6"/>
      <c r="J34" s="6"/>
      <c r="K34" s="6"/>
      <c r="L34" s="6"/>
      <c r="M34" s="6"/>
      <c r="N34" s="6"/>
      <c r="O34" s="6"/>
    </row>
    <row r="35" spans="1:15" ht="14.25" customHeight="1">
      <c r="A35" s="6"/>
      <c r="B35" s="6"/>
      <c r="C35" s="6"/>
      <c r="D35" s="112"/>
      <c r="E35" s="112"/>
      <c r="F35" s="112"/>
      <c r="G35" s="6"/>
      <c r="H35" s="6"/>
      <c r="I35" s="6"/>
      <c r="J35" s="6"/>
      <c r="K35" s="6"/>
      <c r="L35" s="6"/>
      <c r="M35" s="6"/>
      <c r="N35" s="6"/>
      <c r="O35" s="6"/>
    </row>
    <row r="36" spans="1:15" ht="14.25" customHeight="1">
      <c r="A36" s="6"/>
      <c r="B36" s="6"/>
      <c r="C36" s="6"/>
      <c r="D36" s="112"/>
      <c r="E36" s="112"/>
      <c r="F36" s="112"/>
      <c r="G36" s="6"/>
      <c r="H36" s="6"/>
      <c r="I36" s="6"/>
      <c r="J36" s="6"/>
      <c r="K36" s="6"/>
      <c r="L36" s="6"/>
      <c r="M36" s="6"/>
      <c r="N36" s="6"/>
      <c r="O36" s="6"/>
    </row>
    <row r="37" spans="1:15" ht="14.25" customHeight="1">
      <c r="A37" s="6"/>
      <c r="B37" s="6"/>
      <c r="C37" s="6"/>
      <c r="D37" s="112"/>
      <c r="E37" s="112"/>
      <c r="F37" s="112"/>
      <c r="G37" s="6"/>
      <c r="H37" s="6"/>
      <c r="I37" s="6"/>
      <c r="J37" s="6"/>
      <c r="K37" s="6"/>
      <c r="L37" s="6"/>
      <c r="M37" s="6"/>
      <c r="N37" s="6"/>
      <c r="O37" s="6"/>
    </row>
    <row r="38" spans="1:15" ht="14.25" customHeight="1">
      <c r="A38" s="6"/>
      <c r="B38" s="6"/>
      <c r="C38" s="6"/>
      <c r="D38" s="112"/>
      <c r="E38" s="112"/>
      <c r="F38" s="112"/>
      <c r="G38" s="6"/>
      <c r="H38" s="6"/>
      <c r="I38" s="6"/>
      <c r="J38" s="6"/>
      <c r="K38" s="6"/>
      <c r="L38" s="6"/>
      <c r="M38" s="6"/>
      <c r="N38" s="6"/>
      <c r="O38" s="6"/>
    </row>
    <row r="39" spans="1:15" ht="14.25" customHeight="1">
      <c r="A39" s="6"/>
      <c r="B39" s="6"/>
      <c r="C39" s="6"/>
      <c r="D39" s="2"/>
      <c r="E39" s="2"/>
      <c r="F39" s="2"/>
      <c r="G39" s="6"/>
      <c r="H39" s="6"/>
      <c r="I39" s="6"/>
      <c r="J39" s="6"/>
      <c r="K39" s="6"/>
      <c r="L39" s="6"/>
      <c r="M39" s="6"/>
      <c r="N39" s="6"/>
      <c r="O39" s="6"/>
    </row>
  </sheetData>
  <dataValidations count="2">
    <dataValidation type="list" allowBlank="1" showErrorMessage="1" sqref="L12:L21">
      <formula1>INDIRECT("Регионы[#Заголовки]")</formula1>
    </dataValidation>
    <dataValidation type="list" allowBlank="1" showErrorMessage="1" sqref="M12:M21">
      <formula1>INDIRECT("Регионы["&amp;L12&amp;"]")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defaultColWidth="15.125" defaultRowHeight="15" customHeight="1"/>
  <cols>
    <col min="1" max="1" width="22.25" customWidth="1"/>
    <col min="2" max="2" width="20.75" customWidth="1"/>
    <col min="3" max="3" width="25.375" customWidth="1"/>
    <col min="4" max="4" width="44.625" customWidth="1"/>
    <col min="5" max="5" width="10.375" customWidth="1"/>
    <col min="6" max="6" width="10.75" customWidth="1"/>
  </cols>
  <sheetData>
    <row r="1" spans="1:6" ht="23.25" customHeight="1">
      <c r="A1" s="1" t="s">
        <v>0</v>
      </c>
      <c r="B1" s="3" t="s">
        <v>1</v>
      </c>
      <c r="C1" s="3" t="s">
        <v>2</v>
      </c>
      <c r="D1" s="4" t="s">
        <v>3</v>
      </c>
      <c r="E1" s="5"/>
      <c r="F1" s="4" t="s">
        <v>4</v>
      </c>
    </row>
    <row r="2" spans="1:6" ht="14.25" customHeight="1">
      <c r="A2" s="7" t="s">
        <v>5</v>
      </c>
      <c r="B2" s="8" t="s">
        <v>6</v>
      </c>
      <c r="C2" s="8" t="s">
        <v>6</v>
      </c>
      <c r="D2" s="9" t="s">
        <v>8</v>
      </c>
      <c r="E2" s="7" t="s">
        <v>9</v>
      </c>
      <c r="F2" s="11">
        <v>42029</v>
      </c>
    </row>
    <row r="3" spans="1:6" ht="23.25" customHeight="1">
      <c r="A3" s="13"/>
      <c r="B3" s="15" t="s">
        <v>6</v>
      </c>
      <c r="C3" s="15" t="s">
        <v>6</v>
      </c>
      <c r="D3" s="17" t="s">
        <v>13</v>
      </c>
      <c r="E3" s="19" t="s">
        <v>15</v>
      </c>
      <c r="F3" s="21">
        <v>42078</v>
      </c>
    </row>
    <row r="4" spans="1:6" ht="23.25" customHeight="1">
      <c r="A4" s="13"/>
      <c r="B4" s="15" t="s">
        <v>6</v>
      </c>
      <c r="C4" s="15" t="s">
        <v>6</v>
      </c>
      <c r="D4" s="17" t="s">
        <v>16</v>
      </c>
      <c r="E4" s="19" t="s">
        <v>17</v>
      </c>
      <c r="F4" s="21">
        <v>42071</v>
      </c>
    </row>
    <row r="5" spans="1:6" ht="23.25" customHeight="1">
      <c r="A5" s="13"/>
      <c r="B5" s="15" t="s">
        <v>18</v>
      </c>
      <c r="C5" s="15" t="s">
        <v>19</v>
      </c>
      <c r="D5" s="23" t="s">
        <v>20</v>
      </c>
      <c r="E5" s="24" t="s">
        <v>21</v>
      </c>
      <c r="F5" s="25">
        <v>42049</v>
      </c>
    </row>
    <row r="6" spans="1:6" ht="23.25" customHeight="1">
      <c r="A6" s="13"/>
      <c r="B6" s="15" t="s">
        <v>18</v>
      </c>
      <c r="C6" s="15" t="s">
        <v>22</v>
      </c>
      <c r="D6" s="17" t="s">
        <v>23</v>
      </c>
      <c r="E6" s="19" t="s">
        <v>21</v>
      </c>
      <c r="F6" s="21">
        <v>42057</v>
      </c>
    </row>
    <row r="7" spans="1:6" ht="23.25" customHeight="1">
      <c r="A7" s="13"/>
      <c r="B7" s="15" t="s">
        <v>18</v>
      </c>
      <c r="C7" s="15" t="s">
        <v>24</v>
      </c>
      <c r="D7" s="17" t="s">
        <v>25</v>
      </c>
      <c r="E7" s="19" t="s">
        <v>21</v>
      </c>
      <c r="F7" s="21">
        <v>42084</v>
      </c>
    </row>
    <row r="8" spans="1:6" ht="23.25" customHeight="1">
      <c r="A8" s="13"/>
      <c r="B8" s="15" t="s">
        <v>26</v>
      </c>
      <c r="C8" s="15" t="s">
        <v>27</v>
      </c>
      <c r="D8" s="23" t="s">
        <v>28</v>
      </c>
      <c r="E8" s="19" t="s">
        <v>21</v>
      </c>
      <c r="F8" s="21">
        <v>42077</v>
      </c>
    </row>
    <row r="9" spans="1:6" ht="23.25" customHeight="1">
      <c r="A9" s="13"/>
      <c r="B9" s="15" t="s">
        <v>26</v>
      </c>
      <c r="C9" s="15" t="s">
        <v>27</v>
      </c>
      <c r="D9" s="17" t="s">
        <v>30</v>
      </c>
      <c r="E9" s="19" t="s">
        <v>15</v>
      </c>
      <c r="F9" s="21">
        <v>42078</v>
      </c>
    </row>
    <row r="10" spans="1:6" ht="23.25" customHeight="1">
      <c r="A10" s="13"/>
      <c r="B10" s="15" t="s">
        <v>31</v>
      </c>
      <c r="C10" s="15" t="s">
        <v>32</v>
      </c>
      <c r="D10" s="23" t="s">
        <v>33</v>
      </c>
      <c r="E10" s="24" t="s">
        <v>34</v>
      </c>
      <c r="F10" s="25">
        <v>42057</v>
      </c>
    </row>
    <row r="11" spans="1:6" ht="14.25" customHeight="1">
      <c r="A11" s="29" t="s">
        <v>35</v>
      </c>
      <c r="B11" s="30" t="s">
        <v>38</v>
      </c>
      <c r="C11" s="30" t="s">
        <v>39</v>
      </c>
      <c r="D11" s="31" t="s">
        <v>40</v>
      </c>
      <c r="E11" s="29" t="s">
        <v>42</v>
      </c>
      <c r="F11" s="33">
        <v>42063</v>
      </c>
    </row>
    <row r="12" spans="1:6" ht="23.25" customHeight="1">
      <c r="A12" s="13"/>
      <c r="B12" s="15" t="s">
        <v>38</v>
      </c>
      <c r="C12" s="15" t="s">
        <v>43</v>
      </c>
      <c r="D12" s="23" t="s">
        <v>44</v>
      </c>
      <c r="E12" s="24" t="s">
        <v>45</v>
      </c>
      <c r="F12" s="25">
        <v>42070</v>
      </c>
    </row>
    <row r="13" spans="1:6" ht="23.25" customHeight="1">
      <c r="A13" s="35"/>
      <c r="B13" s="37" t="s">
        <v>47</v>
      </c>
      <c r="C13" s="37" t="s">
        <v>49</v>
      </c>
      <c r="D13" s="39" t="s">
        <v>50</v>
      </c>
      <c r="E13" s="40" t="s">
        <v>21</v>
      </c>
      <c r="F13" s="41">
        <v>42105</v>
      </c>
    </row>
    <row r="14" spans="1:6" ht="14.25" customHeight="1">
      <c r="A14" s="29" t="s">
        <v>51</v>
      </c>
      <c r="B14" s="30" t="s">
        <v>52</v>
      </c>
      <c r="C14" s="30" t="s">
        <v>53</v>
      </c>
      <c r="D14" s="31" t="s">
        <v>54</v>
      </c>
      <c r="E14" s="29" t="s">
        <v>55</v>
      </c>
      <c r="F14" s="33">
        <v>42078</v>
      </c>
    </row>
    <row r="15" spans="1:6" ht="23.25" customHeight="1">
      <c r="A15" s="35"/>
      <c r="B15" s="37" t="s">
        <v>56</v>
      </c>
      <c r="C15" s="37" t="s">
        <v>57</v>
      </c>
      <c r="D15" s="43" t="s">
        <v>58</v>
      </c>
      <c r="E15" s="44" t="s">
        <v>21</v>
      </c>
      <c r="F15" s="45">
        <v>42119</v>
      </c>
    </row>
    <row r="16" spans="1:6" ht="14.25" customHeight="1">
      <c r="A16" s="29" t="s">
        <v>59</v>
      </c>
      <c r="B16" s="15" t="s">
        <v>60</v>
      </c>
      <c r="C16" s="15" t="s">
        <v>60</v>
      </c>
      <c r="D16" s="23" t="s">
        <v>61</v>
      </c>
      <c r="E16" s="24" t="s">
        <v>9</v>
      </c>
      <c r="F16" s="25">
        <v>42063</v>
      </c>
    </row>
    <row r="17" spans="1:6" ht="14.25" customHeight="1">
      <c r="A17" s="19"/>
      <c r="B17" s="15" t="s">
        <v>60</v>
      </c>
      <c r="C17" s="15" t="s">
        <v>60</v>
      </c>
      <c r="D17" s="17" t="s">
        <v>62</v>
      </c>
      <c r="E17" s="19" t="s">
        <v>63</v>
      </c>
      <c r="F17" s="21">
        <v>42042</v>
      </c>
    </row>
    <row r="18" spans="1:6" ht="23.25" customHeight="1">
      <c r="A18" s="13"/>
      <c r="B18" s="15" t="s">
        <v>60</v>
      </c>
      <c r="C18" s="15" t="s">
        <v>60</v>
      </c>
      <c r="D18" s="17" t="s">
        <v>64</v>
      </c>
      <c r="E18" s="19" t="s">
        <v>21</v>
      </c>
      <c r="F18" s="21">
        <v>42085</v>
      </c>
    </row>
    <row r="19" spans="1:6" ht="23.25" customHeight="1">
      <c r="A19" s="13"/>
      <c r="B19" s="15" t="s">
        <v>65</v>
      </c>
      <c r="C19" s="15" t="s">
        <v>66</v>
      </c>
      <c r="D19" s="23" t="s">
        <v>67</v>
      </c>
      <c r="E19" s="24" t="s">
        <v>21</v>
      </c>
      <c r="F19" s="25">
        <v>42091</v>
      </c>
    </row>
    <row r="20" spans="1:6" ht="23.25" customHeight="1">
      <c r="A20" s="35"/>
      <c r="B20" s="37" t="s">
        <v>68</v>
      </c>
      <c r="C20" s="37" t="s">
        <v>69</v>
      </c>
      <c r="D20" s="43" t="s">
        <v>70</v>
      </c>
      <c r="E20" s="44" t="s">
        <v>15</v>
      </c>
      <c r="F20" s="45">
        <v>42098</v>
      </c>
    </row>
    <row r="21" spans="1:6" ht="14.25" customHeight="1">
      <c r="A21" s="47" t="s">
        <v>71</v>
      </c>
      <c r="B21" s="50" t="s">
        <v>73</v>
      </c>
      <c r="C21" s="50" t="s">
        <v>74</v>
      </c>
      <c r="D21" s="52" t="s">
        <v>75</v>
      </c>
      <c r="E21" s="47" t="s">
        <v>77</v>
      </c>
      <c r="F21" s="54">
        <v>42064</v>
      </c>
    </row>
    <row r="22" spans="1:6" ht="14.25" customHeight="1">
      <c r="A22" s="29" t="s">
        <v>79</v>
      </c>
      <c r="B22" s="30" t="s">
        <v>80</v>
      </c>
      <c r="C22" s="30" t="s">
        <v>81</v>
      </c>
      <c r="D22" s="31" t="s">
        <v>82</v>
      </c>
      <c r="E22" s="29" t="s">
        <v>21</v>
      </c>
      <c r="F22" s="33">
        <v>42099</v>
      </c>
    </row>
    <row r="23" spans="1:6" ht="23.25" customHeight="1">
      <c r="A23" s="56"/>
      <c r="B23" s="15" t="s">
        <v>83</v>
      </c>
      <c r="C23" s="15" t="s">
        <v>84</v>
      </c>
      <c r="D23" s="23" t="s">
        <v>85</v>
      </c>
      <c r="E23" s="24" t="s">
        <v>86</v>
      </c>
      <c r="F23" s="25">
        <v>42113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>
      <pane ySplit="3" topLeftCell="A4" activePane="bottomLeft" state="frozen"/>
      <selection pane="bottomLeft" activeCell="B5" sqref="B5"/>
    </sheetView>
  </sheetViews>
  <sheetFormatPr defaultColWidth="15.125" defaultRowHeight="15" customHeight="1"/>
  <cols>
    <col min="1" max="1" width="7.625" customWidth="1"/>
    <col min="2" max="2" width="9.375" customWidth="1"/>
    <col min="3" max="3" width="11.75" customWidth="1"/>
    <col min="4" max="6" width="7.625" customWidth="1"/>
    <col min="7" max="8" width="12" customWidth="1"/>
    <col min="9" max="10" width="7.625" customWidth="1"/>
    <col min="11" max="11" width="27.75" customWidth="1"/>
    <col min="12" max="12" width="7.625" customWidth="1"/>
    <col min="13" max="13" width="16.875" customWidth="1"/>
  </cols>
  <sheetData>
    <row r="1" spans="1:13" ht="12" customHeight="1">
      <c r="A1" s="65"/>
      <c r="B1" s="65"/>
      <c r="C1" s="65"/>
      <c r="D1" s="65"/>
      <c r="E1" s="65"/>
      <c r="F1" s="65"/>
      <c r="G1" s="65"/>
      <c r="H1" s="65"/>
      <c r="I1" s="65"/>
      <c r="J1" s="65"/>
      <c r="K1" s="67"/>
      <c r="L1" s="65"/>
      <c r="M1" s="65"/>
    </row>
    <row r="2" spans="1:13" ht="12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7"/>
      <c r="L2" s="65"/>
      <c r="M2" s="65"/>
    </row>
    <row r="3" spans="1:13" ht="12.75" customHeight="1">
      <c r="A3" s="70" t="s">
        <v>88</v>
      </c>
      <c r="B3" s="85" t="s">
        <v>95</v>
      </c>
      <c r="C3" s="70" t="s">
        <v>90</v>
      </c>
      <c r="D3" s="70" t="s">
        <v>98</v>
      </c>
      <c r="E3" s="65"/>
      <c r="F3" s="86" t="s">
        <v>99</v>
      </c>
      <c r="G3" s="70" t="s">
        <v>90</v>
      </c>
      <c r="H3" s="70" t="s">
        <v>101</v>
      </c>
      <c r="I3" s="65"/>
      <c r="J3" s="88" t="s">
        <v>102</v>
      </c>
      <c r="K3" s="88"/>
      <c r="L3" s="65"/>
      <c r="M3" s="65"/>
    </row>
    <row r="4" spans="1:13" ht="12" customHeight="1">
      <c r="A4" s="90" t="s">
        <v>96</v>
      </c>
      <c r="B4" s="91" t="s">
        <v>104</v>
      </c>
      <c r="C4" s="90" t="s">
        <v>105</v>
      </c>
      <c r="D4" s="90" t="s">
        <v>106</v>
      </c>
      <c r="E4" s="65"/>
      <c r="F4" s="65">
        <v>18</v>
      </c>
      <c r="G4" s="65" t="s">
        <v>105</v>
      </c>
      <c r="H4" s="65" t="s">
        <v>96</v>
      </c>
      <c r="I4" s="65"/>
      <c r="J4" s="65" t="s">
        <v>107</v>
      </c>
      <c r="K4" s="67" t="s">
        <v>108</v>
      </c>
      <c r="L4" s="65"/>
      <c r="M4" s="65"/>
    </row>
    <row r="5" spans="1:13" ht="12" customHeight="1">
      <c r="A5" s="90" t="s">
        <v>109</v>
      </c>
      <c r="B5" s="91" t="s">
        <v>110</v>
      </c>
      <c r="C5" s="90" t="s">
        <v>111</v>
      </c>
      <c r="D5" s="90" t="s">
        <v>112</v>
      </c>
      <c r="E5" s="65"/>
      <c r="F5" s="65">
        <f t="shared" ref="F5:F75" si="0">F4+1</f>
        <v>19</v>
      </c>
      <c r="G5" s="65" t="s">
        <v>105</v>
      </c>
      <c r="H5" s="65" t="s">
        <v>96</v>
      </c>
      <c r="I5" s="65"/>
      <c r="J5" s="65" t="s">
        <v>100</v>
      </c>
      <c r="K5" s="67" t="s">
        <v>114</v>
      </c>
      <c r="L5" s="65"/>
      <c r="M5" s="65"/>
    </row>
    <row r="6" spans="1:13" ht="12" customHeight="1">
      <c r="A6" s="90"/>
      <c r="B6" s="91" t="s">
        <v>115</v>
      </c>
      <c r="C6" s="90" t="s">
        <v>116</v>
      </c>
      <c r="D6" s="90" t="s">
        <v>117</v>
      </c>
      <c r="E6" s="65"/>
      <c r="F6" s="65">
        <f t="shared" si="0"/>
        <v>20</v>
      </c>
      <c r="G6" s="65" t="s">
        <v>111</v>
      </c>
      <c r="H6" s="65">
        <v>0</v>
      </c>
      <c r="I6" s="65"/>
      <c r="J6" s="65" t="s">
        <v>120</v>
      </c>
      <c r="K6" s="67" t="s">
        <v>121</v>
      </c>
      <c r="L6" s="65"/>
      <c r="M6" s="65"/>
    </row>
    <row r="7" spans="1:13" ht="12" customHeight="1">
      <c r="A7" s="90"/>
      <c r="B7" s="91" t="s">
        <v>122</v>
      </c>
      <c r="C7" s="90" t="s">
        <v>123</v>
      </c>
      <c r="D7" s="90" t="s">
        <v>124</v>
      </c>
      <c r="E7" s="65"/>
      <c r="F7" s="65">
        <f t="shared" si="0"/>
        <v>21</v>
      </c>
      <c r="G7" s="65" t="s">
        <v>111</v>
      </c>
      <c r="H7" s="65">
        <v>0</v>
      </c>
      <c r="I7" s="65"/>
      <c r="J7" s="65">
        <v>1</v>
      </c>
      <c r="K7" s="67" t="s">
        <v>125</v>
      </c>
      <c r="L7" s="65"/>
      <c r="M7" s="65"/>
    </row>
    <row r="8" spans="1:13" ht="12" customHeight="1">
      <c r="A8" s="90"/>
      <c r="B8" s="91" t="s">
        <v>126</v>
      </c>
      <c r="C8" s="90" t="s">
        <v>127</v>
      </c>
      <c r="D8" s="90" t="s">
        <v>128</v>
      </c>
      <c r="E8" s="65"/>
      <c r="F8" s="65">
        <f t="shared" si="0"/>
        <v>22</v>
      </c>
      <c r="G8" s="65" t="s">
        <v>111</v>
      </c>
      <c r="H8" s="65">
        <v>0</v>
      </c>
      <c r="I8" s="65"/>
      <c r="J8" s="65">
        <v>2</v>
      </c>
      <c r="K8" s="67" t="s">
        <v>129</v>
      </c>
      <c r="L8" s="65"/>
      <c r="M8" s="65"/>
    </row>
    <row r="9" spans="1:13" ht="12" customHeight="1">
      <c r="A9" s="90"/>
      <c r="B9" s="91" t="s">
        <v>131</v>
      </c>
      <c r="C9" s="90" t="s">
        <v>132</v>
      </c>
      <c r="D9" s="90" t="s">
        <v>133</v>
      </c>
      <c r="E9" s="65"/>
      <c r="F9" s="65">
        <f t="shared" si="0"/>
        <v>23</v>
      </c>
      <c r="G9" s="65" t="s">
        <v>111</v>
      </c>
      <c r="H9" s="65">
        <v>0</v>
      </c>
      <c r="I9" s="65"/>
      <c r="J9" s="65">
        <v>3</v>
      </c>
      <c r="K9" s="67" t="s">
        <v>136</v>
      </c>
      <c r="L9" s="65"/>
      <c r="M9" s="65"/>
    </row>
    <row r="10" spans="1:13" ht="12" customHeight="1">
      <c r="A10" s="90"/>
      <c r="B10" s="91" t="s">
        <v>137</v>
      </c>
      <c r="C10" s="90" t="s">
        <v>138</v>
      </c>
      <c r="D10" s="90" t="s">
        <v>139</v>
      </c>
      <c r="E10" s="65"/>
      <c r="F10" s="65">
        <f t="shared" si="0"/>
        <v>24</v>
      </c>
      <c r="G10" s="65" t="s">
        <v>111</v>
      </c>
      <c r="H10" s="65">
        <v>0</v>
      </c>
      <c r="I10" s="65"/>
      <c r="J10" s="65" t="s">
        <v>140</v>
      </c>
      <c r="K10" s="67" t="s">
        <v>141</v>
      </c>
      <c r="L10" s="65"/>
      <c r="M10" s="65"/>
    </row>
    <row r="11" spans="1:13" ht="12" customHeight="1">
      <c r="A11" s="90"/>
      <c r="B11" s="91" t="s">
        <v>142</v>
      </c>
      <c r="C11" s="90" t="s">
        <v>143</v>
      </c>
      <c r="D11" s="90" t="s">
        <v>145</v>
      </c>
      <c r="E11" s="65"/>
      <c r="F11" s="65">
        <f t="shared" si="0"/>
        <v>25</v>
      </c>
      <c r="G11" s="65" t="s">
        <v>111</v>
      </c>
      <c r="H11" s="65">
        <v>0</v>
      </c>
      <c r="I11" s="65"/>
      <c r="J11" s="65" t="s">
        <v>146</v>
      </c>
      <c r="K11" s="67" t="s">
        <v>148</v>
      </c>
      <c r="L11" s="65"/>
      <c r="M11" s="65"/>
    </row>
    <row r="12" spans="1:13" ht="12" customHeight="1">
      <c r="A12" s="90"/>
      <c r="B12" s="91" t="s">
        <v>150</v>
      </c>
      <c r="C12" s="90" t="s">
        <v>152</v>
      </c>
      <c r="D12" s="90" t="s">
        <v>153</v>
      </c>
      <c r="E12" s="65"/>
      <c r="F12" s="65">
        <f t="shared" si="0"/>
        <v>26</v>
      </c>
      <c r="G12" s="65" t="s">
        <v>111</v>
      </c>
      <c r="H12" s="65">
        <v>0</v>
      </c>
      <c r="I12" s="65"/>
      <c r="J12" s="65" t="s">
        <v>154</v>
      </c>
      <c r="K12" s="67" t="s">
        <v>155</v>
      </c>
      <c r="L12" s="65"/>
      <c r="M12" s="65"/>
    </row>
    <row r="13" spans="1:13" ht="12" customHeight="1">
      <c r="A13" s="90"/>
      <c r="B13" s="91" t="s">
        <v>156</v>
      </c>
      <c r="C13" s="90" t="s">
        <v>157</v>
      </c>
      <c r="D13" s="90" t="s">
        <v>158</v>
      </c>
      <c r="E13" s="65"/>
      <c r="F13" s="65">
        <f t="shared" si="0"/>
        <v>27</v>
      </c>
      <c r="G13" s="65" t="s">
        <v>111</v>
      </c>
      <c r="H13" s="65">
        <v>0</v>
      </c>
      <c r="I13" s="65"/>
      <c r="J13" s="65"/>
      <c r="K13" s="67"/>
      <c r="L13" s="65"/>
      <c r="M13" s="65"/>
    </row>
    <row r="14" spans="1:13" ht="12" customHeight="1">
      <c r="A14" s="90"/>
      <c r="B14" s="91" t="s">
        <v>159</v>
      </c>
      <c r="C14" s="90" t="s">
        <v>160</v>
      </c>
      <c r="D14" s="90" t="s">
        <v>161</v>
      </c>
      <c r="E14" s="65"/>
      <c r="F14" s="65">
        <f t="shared" si="0"/>
        <v>28</v>
      </c>
      <c r="G14" s="65" t="s">
        <v>111</v>
      </c>
      <c r="H14" s="65">
        <v>0</v>
      </c>
      <c r="I14" s="65"/>
      <c r="J14" s="65"/>
      <c r="K14" s="67"/>
      <c r="L14" s="65"/>
      <c r="M14" s="65"/>
    </row>
    <row r="15" spans="1:13" ht="12" customHeight="1">
      <c r="A15" s="90"/>
      <c r="B15" s="91" t="s">
        <v>162</v>
      </c>
      <c r="C15" s="90" t="s">
        <v>163</v>
      </c>
      <c r="D15" s="90" t="s">
        <v>164</v>
      </c>
      <c r="E15" s="65"/>
      <c r="F15" s="65">
        <f t="shared" si="0"/>
        <v>29</v>
      </c>
      <c r="G15" s="65" t="s">
        <v>111</v>
      </c>
      <c r="H15" s="65">
        <v>0</v>
      </c>
      <c r="I15" s="65"/>
      <c r="J15" s="65"/>
      <c r="K15" s="67"/>
      <c r="L15" s="65"/>
      <c r="M15" s="65"/>
    </row>
    <row r="16" spans="1:13" ht="12" customHeight="1">
      <c r="A16" s="90"/>
      <c r="B16" s="91" t="s">
        <v>165</v>
      </c>
      <c r="C16" s="90" t="s">
        <v>166</v>
      </c>
      <c r="D16" s="90" t="s">
        <v>167</v>
      </c>
      <c r="E16" s="65"/>
      <c r="F16" s="65">
        <f t="shared" si="0"/>
        <v>30</v>
      </c>
      <c r="G16" s="65" t="s">
        <v>116</v>
      </c>
      <c r="H16" s="65">
        <v>1</v>
      </c>
      <c r="I16" s="65"/>
      <c r="J16" s="65"/>
      <c r="K16" s="67"/>
      <c r="L16" s="65"/>
      <c r="M16" s="65"/>
    </row>
    <row r="17" spans="1:13" ht="12" customHeight="1">
      <c r="A17" s="90"/>
      <c r="B17" s="91" t="s">
        <v>168</v>
      </c>
      <c r="C17" s="90" t="s">
        <v>169</v>
      </c>
      <c r="D17" s="90" t="s">
        <v>170</v>
      </c>
      <c r="E17" s="65"/>
      <c r="F17" s="65">
        <f t="shared" si="0"/>
        <v>31</v>
      </c>
      <c r="G17" s="65" t="s">
        <v>116</v>
      </c>
      <c r="H17" s="65">
        <v>1</v>
      </c>
      <c r="I17" s="65"/>
      <c r="J17" s="65"/>
      <c r="K17" s="67"/>
      <c r="L17" s="65"/>
      <c r="M17" s="65"/>
    </row>
    <row r="18" spans="1:13" ht="12" customHeight="1">
      <c r="A18" s="65"/>
      <c r="B18" s="65"/>
      <c r="C18" s="65"/>
      <c r="D18" s="65" t="s">
        <v>171</v>
      </c>
      <c r="E18" s="65"/>
      <c r="F18" s="65">
        <f t="shared" si="0"/>
        <v>32</v>
      </c>
      <c r="G18" s="65" t="s">
        <v>116</v>
      </c>
      <c r="H18" s="65">
        <v>1</v>
      </c>
      <c r="I18" s="65"/>
      <c r="J18" s="65"/>
      <c r="K18" s="67"/>
      <c r="L18" s="65"/>
      <c r="M18" s="65"/>
    </row>
    <row r="19" spans="1:13" ht="12" customHeight="1">
      <c r="A19" s="65"/>
      <c r="B19" s="65"/>
      <c r="C19" s="65"/>
      <c r="D19" s="65" t="s">
        <v>172</v>
      </c>
      <c r="E19" s="65"/>
      <c r="F19" s="65">
        <f t="shared" si="0"/>
        <v>33</v>
      </c>
      <c r="G19" s="65" t="s">
        <v>116</v>
      </c>
      <c r="H19" s="65">
        <v>1</v>
      </c>
      <c r="I19" s="65"/>
      <c r="J19" s="65"/>
      <c r="K19" s="67"/>
      <c r="L19" s="65"/>
      <c r="M19" s="65"/>
    </row>
    <row r="20" spans="1:13" ht="12" customHeight="1">
      <c r="A20" s="65"/>
      <c r="B20" s="65"/>
      <c r="C20" s="65"/>
      <c r="D20" s="65" t="s">
        <v>173</v>
      </c>
      <c r="E20" s="65"/>
      <c r="F20" s="65">
        <f t="shared" si="0"/>
        <v>34</v>
      </c>
      <c r="G20" s="65" t="s">
        <v>116</v>
      </c>
      <c r="H20" s="65">
        <v>1</v>
      </c>
      <c r="I20" s="65"/>
      <c r="J20" s="65"/>
      <c r="K20" s="67"/>
      <c r="L20" s="65"/>
      <c r="M20" s="65"/>
    </row>
    <row r="21" spans="1:13" ht="12" customHeight="1">
      <c r="A21" s="65"/>
      <c r="B21" s="65"/>
      <c r="C21" s="65"/>
      <c r="D21" s="65" t="s">
        <v>174</v>
      </c>
      <c r="E21" s="65"/>
      <c r="F21" s="65">
        <f t="shared" si="0"/>
        <v>35</v>
      </c>
      <c r="G21" s="65" t="s">
        <v>123</v>
      </c>
      <c r="H21" s="65">
        <v>2</v>
      </c>
      <c r="I21" s="65"/>
      <c r="J21" s="65"/>
      <c r="K21" s="67"/>
      <c r="L21" s="65"/>
      <c r="M21" s="65"/>
    </row>
    <row r="22" spans="1:13" ht="12" customHeight="1">
      <c r="A22" s="65"/>
      <c r="B22" s="65"/>
      <c r="C22" s="65"/>
      <c r="D22" s="65" t="s">
        <v>176</v>
      </c>
      <c r="E22" s="65"/>
      <c r="F22" s="65">
        <f t="shared" si="0"/>
        <v>36</v>
      </c>
      <c r="G22" s="65" t="s">
        <v>123</v>
      </c>
      <c r="H22" s="65">
        <v>2</v>
      </c>
      <c r="I22" s="65"/>
      <c r="J22" s="65"/>
      <c r="K22" s="67"/>
      <c r="L22" s="65"/>
      <c r="M22" s="65"/>
    </row>
    <row r="23" spans="1:13" ht="12" customHeight="1">
      <c r="A23" s="65"/>
      <c r="B23" s="65"/>
      <c r="C23" s="65"/>
      <c r="D23" s="65" t="s">
        <v>177</v>
      </c>
      <c r="E23" s="65"/>
      <c r="F23" s="65">
        <f t="shared" si="0"/>
        <v>37</v>
      </c>
      <c r="G23" s="65" t="s">
        <v>123</v>
      </c>
      <c r="H23" s="65">
        <v>2</v>
      </c>
      <c r="I23" s="65"/>
      <c r="J23" s="65"/>
      <c r="K23" s="67"/>
      <c r="L23" s="65"/>
      <c r="M23" s="65"/>
    </row>
    <row r="24" spans="1:13" ht="12" customHeight="1">
      <c r="A24" s="65"/>
      <c r="B24" s="65"/>
      <c r="C24" s="65"/>
      <c r="D24" s="65" t="s">
        <v>178</v>
      </c>
      <c r="E24" s="65"/>
      <c r="F24" s="65">
        <f t="shared" si="0"/>
        <v>38</v>
      </c>
      <c r="G24" s="65" t="s">
        <v>123</v>
      </c>
      <c r="H24" s="65">
        <v>2</v>
      </c>
      <c r="I24" s="65"/>
      <c r="J24" s="65"/>
      <c r="K24" s="67"/>
      <c r="L24" s="65"/>
      <c r="M24" s="65"/>
    </row>
    <row r="25" spans="1:13" ht="12" customHeight="1">
      <c r="A25" s="65"/>
      <c r="B25" s="65"/>
      <c r="C25" s="65"/>
      <c r="D25" s="65" t="s">
        <v>179</v>
      </c>
      <c r="E25" s="65"/>
      <c r="F25" s="65">
        <f t="shared" si="0"/>
        <v>39</v>
      </c>
      <c r="G25" s="65" t="s">
        <v>123</v>
      </c>
      <c r="H25" s="65">
        <v>2</v>
      </c>
      <c r="I25" s="65"/>
      <c r="J25" s="65"/>
      <c r="K25" s="67"/>
      <c r="L25" s="65"/>
      <c r="M25" s="65"/>
    </row>
    <row r="26" spans="1:13" ht="12" customHeight="1">
      <c r="A26" s="65"/>
      <c r="B26" s="65"/>
      <c r="C26" s="65"/>
      <c r="D26" s="65" t="s">
        <v>180</v>
      </c>
      <c r="E26" s="65"/>
      <c r="F26" s="65">
        <f t="shared" si="0"/>
        <v>40</v>
      </c>
      <c r="G26" s="65" t="s">
        <v>127</v>
      </c>
      <c r="H26" s="65">
        <v>3</v>
      </c>
      <c r="I26" s="65"/>
      <c r="J26" s="65"/>
      <c r="K26" s="67"/>
      <c r="L26" s="65"/>
      <c r="M26" s="65"/>
    </row>
    <row r="27" spans="1:13" ht="12" customHeight="1">
      <c r="A27" s="65"/>
      <c r="B27" s="65"/>
      <c r="C27" s="65"/>
      <c r="D27" s="65" t="s">
        <v>181</v>
      </c>
      <c r="E27" s="65"/>
      <c r="F27" s="65">
        <f t="shared" si="0"/>
        <v>41</v>
      </c>
      <c r="G27" s="65" t="s">
        <v>127</v>
      </c>
      <c r="H27" s="65">
        <v>3</v>
      </c>
      <c r="I27" s="65"/>
      <c r="J27" s="65"/>
      <c r="K27" s="67"/>
      <c r="L27" s="65"/>
      <c r="M27" s="65"/>
    </row>
    <row r="28" spans="1:13" ht="12" customHeight="1">
      <c r="A28" s="65"/>
      <c r="B28" s="65"/>
      <c r="C28" s="65"/>
      <c r="D28" s="65" t="s">
        <v>182</v>
      </c>
      <c r="E28" s="65"/>
      <c r="F28" s="65">
        <f t="shared" si="0"/>
        <v>42</v>
      </c>
      <c r="G28" s="65" t="s">
        <v>127</v>
      </c>
      <c r="H28" s="65">
        <v>3</v>
      </c>
      <c r="I28" s="65"/>
      <c r="J28" s="65"/>
      <c r="K28" s="67"/>
      <c r="L28" s="65"/>
      <c r="M28" s="65"/>
    </row>
    <row r="29" spans="1:13" ht="12" customHeight="1">
      <c r="A29" s="65"/>
      <c r="B29" s="65"/>
      <c r="C29" s="65"/>
      <c r="D29" s="65" t="s">
        <v>183</v>
      </c>
      <c r="E29" s="65"/>
      <c r="F29" s="65">
        <f t="shared" si="0"/>
        <v>43</v>
      </c>
      <c r="G29" s="65" t="s">
        <v>127</v>
      </c>
      <c r="H29" s="65">
        <v>3</v>
      </c>
      <c r="I29" s="65"/>
      <c r="J29" s="65"/>
      <c r="K29" s="67"/>
      <c r="L29" s="65"/>
      <c r="M29" s="65"/>
    </row>
    <row r="30" spans="1:13" ht="12" customHeight="1">
      <c r="A30" s="65"/>
      <c r="B30" s="65"/>
      <c r="C30" s="65"/>
      <c r="D30" s="65" t="s">
        <v>184</v>
      </c>
      <c r="E30" s="65"/>
      <c r="F30" s="65">
        <f t="shared" si="0"/>
        <v>44</v>
      </c>
      <c r="G30" s="65" t="s">
        <v>127</v>
      </c>
      <c r="H30" s="65">
        <v>3</v>
      </c>
      <c r="I30" s="65"/>
      <c r="J30" s="65"/>
      <c r="K30" s="67"/>
      <c r="L30" s="65"/>
      <c r="M30" s="65"/>
    </row>
    <row r="31" spans="1:13" ht="12" customHeight="1">
      <c r="A31" s="65"/>
      <c r="B31" s="65"/>
      <c r="C31" s="65"/>
      <c r="D31" s="65" t="s">
        <v>185</v>
      </c>
      <c r="E31" s="65"/>
      <c r="F31" s="65">
        <f t="shared" si="0"/>
        <v>45</v>
      </c>
      <c r="G31" s="65" t="s">
        <v>132</v>
      </c>
      <c r="H31" s="65">
        <v>4</v>
      </c>
      <c r="I31" s="65"/>
      <c r="J31" s="65"/>
      <c r="K31" s="67"/>
      <c r="L31" s="65"/>
      <c r="M31" s="65"/>
    </row>
    <row r="32" spans="1:13" ht="12" customHeight="1">
      <c r="A32" s="65"/>
      <c r="B32" s="65"/>
      <c r="C32" s="65"/>
      <c r="D32" s="65"/>
      <c r="E32" s="65"/>
      <c r="F32" s="65">
        <f t="shared" si="0"/>
        <v>46</v>
      </c>
      <c r="G32" s="65" t="s">
        <v>132</v>
      </c>
      <c r="H32" s="65">
        <v>4</v>
      </c>
      <c r="I32" s="65"/>
      <c r="J32" s="65"/>
      <c r="K32" s="67"/>
      <c r="L32" s="65"/>
      <c r="M32" s="65"/>
    </row>
    <row r="33" spans="1:13" ht="12" customHeight="1">
      <c r="A33" s="65"/>
      <c r="B33" s="65"/>
      <c r="C33" s="65"/>
      <c r="D33" s="65"/>
      <c r="E33" s="65"/>
      <c r="F33" s="65">
        <f t="shared" si="0"/>
        <v>47</v>
      </c>
      <c r="G33" s="65" t="s">
        <v>132</v>
      </c>
      <c r="H33" s="65">
        <v>4</v>
      </c>
      <c r="I33" s="65"/>
      <c r="J33" s="65"/>
      <c r="K33" s="67"/>
      <c r="L33" s="65"/>
      <c r="M33" s="65"/>
    </row>
    <row r="34" spans="1:13" ht="12" customHeight="1">
      <c r="A34" s="65"/>
      <c r="B34" s="65"/>
      <c r="C34" s="65"/>
      <c r="D34" s="65"/>
      <c r="E34" s="65"/>
      <c r="F34" s="65">
        <f t="shared" si="0"/>
        <v>48</v>
      </c>
      <c r="G34" s="65" t="s">
        <v>132</v>
      </c>
      <c r="H34" s="65">
        <v>4</v>
      </c>
      <c r="I34" s="65"/>
      <c r="J34" s="65"/>
      <c r="K34" s="67"/>
      <c r="L34" s="65"/>
      <c r="M34" s="65"/>
    </row>
    <row r="35" spans="1:13" ht="12" customHeight="1">
      <c r="A35" s="65"/>
      <c r="B35" s="65"/>
      <c r="C35" s="65"/>
      <c r="D35" s="65"/>
      <c r="E35" s="65"/>
      <c r="F35" s="65">
        <f t="shared" si="0"/>
        <v>49</v>
      </c>
      <c r="G35" s="65" t="s">
        <v>132</v>
      </c>
      <c r="H35" s="65">
        <v>4</v>
      </c>
      <c r="I35" s="65"/>
      <c r="J35" s="65"/>
      <c r="K35" s="67"/>
      <c r="L35" s="65"/>
      <c r="M35" s="65"/>
    </row>
    <row r="36" spans="1:13" ht="12" customHeight="1">
      <c r="A36" s="65"/>
      <c r="B36" s="65"/>
      <c r="C36" s="65"/>
      <c r="D36" s="65"/>
      <c r="E36" s="65"/>
      <c r="F36" s="65">
        <f t="shared" si="0"/>
        <v>50</v>
      </c>
      <c r="G36" s="65" t="s">
        <v>138</v>
      </c>
      <c r="H36" s="65">
        <v>5</v>
      </c>
      <c r="I36" s="65"/>
      <c r="J36" s="65"/>
      <c r="K36" s="67"/>
      <c r="L36" s="65"/>
      <c r="M36" s="65"/>
    </row>
    <row r="37" spans="1:13" ht="12" customHeight="1">
      <c r="A37" s="65"/>
      <c r="B37" s="65"/>
      <c r="C37" s="65"/>
      <c r="D37" s="65"/>
      <c r="E37" s="65"/>
      <c r="F37" s="65">
        <f t="shared" si="0"/>
        <v>51</v>
      </c>
      <c r="G37" s="65" t="s">
        <v>138</v>
      </c>
      <c r="H37" s="65">
        <v>5</v>
      </c>
      <c r="I37" s="65"/>
      <c r="J37" s="65"/>
      <c r="K37" s="67"/>
      <c r="L37" s="65"/>
      <c r="M37" s="65"/>
    </row>
    <row r="38" spans="1:13" ht="12" customHeight="1">
      <c r="A38" s="65"/>
      <c r="B38" s="65"/>
      <c r="C38" s="65"/>
      <c r="D38" s="65"/>
      <c r="E38" s="65"/>
      <c r="F38" s="65">
        <f t="shared" si="0"/>
        <v>52</v>
      </c>
      <c r="G38" s="65" t="s">
        <v>138</v>
      </c>
      <c r="H38" s="65">
        <v>5</v>
      </c>
      <c r="I38" s="65"/>
      <c r="J38" s="65"/>
      <c r="K38" s="67"/>
      <c r="L38" s="65"/>
      <c r="M38" s="65"/>
    </row>
    <row r="39" spans="1:13" ht="12" customHeight="1">
      <c r="A39" s="65"/>
      <c r="B39" s="65"/>
      <c r="C39" s="65"/>
      <c r="D39" s="65"/>
      <c r="E39" s="65"/>
      <c r="F39" s="65">
        <f t="shared" si="0"/>
        <v>53</v>
      </c>
      <c r="G39" s="65" t="s">
        <v>138</v>
      </c>
      <c r="H39" s="65">
        <v>5</v>
      </c>
      <c r="I39" s="65"/>
      <c r="J39" s="65"/>
      <c r="K39" s="67"/>
      <c r="L39" s="65"/>
      <c r="M39" s="65"/>
    </row>
    <row r="40" spans="1:13" ht="12" customHeight="1">
      <c r="A40" s="65"/>
      <c r="B40" s="65"/>
      <c r="C40" s="65"/>
      <c r="D40" s="65"/>
      <c r="E40" s="65"/>
      <c r="F40" s="65">
        <f t="shared" si="0"/>
        <v>54</v>
      </c>
      <c r="G40" s="65" t="s">
        <v>138</v>
      </c>
      <c r="H40" s="65">
        <v>5</v>
      </c>
      <c r="I40" s="65"/>
      <c r="J40" s="65"/>
      <c r="K40" s="67"/>
      <c r="L40" s="65"/>
      <c r="M40" s="65"/>
    </row>
    <row r="41" spans="1:13" ht="12" customHeight="1">
      <c r="A41" s="65"/>
      <c r="B41" s="65"/>
      <c r="C41" s="65"/>
      <c r="D41" s="65"/>
      <c r="E41" s="65"/>
      <c r="F41" s="65">
        <f t="shared" si="0"/>
        <v>55</v>
      </c>
      <c r="G41" s="65" t="s">
        <v>143</v>
      </c>
      <c r="H41" s="65">
        <v>6</v>
      </c>
      <c r="I41" s="65"/>
      <c r="J41" s="65"/>
      <c r="K41" s="67"/>
      <c r="L41" s="65"/>
      <c r="M41" s="65"/>
    </row>
    <row r="42" spans="1:13" ht="12" customHeight="1">
      <c r="A42" s="65"/>
      <c r="B42" s="65"/>
      <c r="C42" s="65"/>
      <c r="D42" s="65"/>
      <c r="E42" s="65"/>
      <c r="F42" s="65">
        <f t="shared" si="0"/>
        <v>56</v>
      </c>
      <c r="G42" s="65" t="s">
        <v>143</v>
      </c>
      <c r="H42" s="65">
        <v>6</v>
      </c>
      <c r="I42" s="65"/>
      <c r="J42" s="65"/>
      <c r="K42" s="67"/>
      <c r="L42" s="65"/>
      <c r="M42" s="65"/>
    </row>
    <row r="43" spans="1:13" ht="12" customHeight="1">
      <c r="A43" s="65"/>
      <c r="B43" s="65"/>
      <c r="C43" s="65"/>
      <c r="D43" s="65"/>
      <c r="E43" s="65"/>
      <c r="F43" s="65">
        <f t="shared" si="0"/>
        <v>57</v>
      </c>
      <c r="G43" s="65" t="s">
        <v>143</v>
      </c>
      <c r="H43" s="65">
        <v>6</v>
      </c>
      <c r="I43" s="65"/>
      <c r="J43" s="65"/>
      <c r="K43" s="67"/>
      <c r="L43" s="65"/>
      <c r="M43" s="65"/>
    </row>
    <row r="44" spans="1:13" ht="12" customHeight="1">
      <c r="A44" s="65"/>
      <c r="B44" s="65"/>
      <c r="C44" s="65"/>
      <c r="D44" s="65"/>
      <c r="E44" s="65"/>
      <c r="F44" s="65">
        <f t="shared" si="0"/>
        <v>58</v>
      </c>
      <c r="G44" s="65" t="s">
        <v>143</v>
      </c>
      <c r="H44" s="65">
        <v>6</v>
      </c>
      <c r="I44" s="65"/>
      <c r="J44" s="65"/>
      <c r="K44" s="67"/>
      <c r="L44" s="65"/>
      <c r="M44" s="65"/>
    </row>
    <row r="45" spans="1:13" ht="12" customHeight="1">
      <c r="A45" s="65"/>
      <c r="B45" s="65"/>
      <c r="C45" s="65"/>
      <c r="D45" s="65"/>
      <c r="E45" s="65"/>
      <c r="F45" s="65">
        <f t="shared" si="0"/>
        <v>59</v>
      </c>
      <c r="G45" s="65" t="s">
        <v>143</v>
      </c>
      <c r="H45" s="65">
        <v>6</v>
      </c>
      <c r="I45" s="65"/>
      <c r="J45" s="65"/>
      <c r="K45" s="67"/>
      <c r="L45" s="65"/>
      <c r="M45" s="65"/>
    </row>
    <row r="46" spans="1:13" ht="12" customHeight="1">
      <c r="A46" s="65"/>
      <c r="B46" s="65"/>
      <c r="C46" s="65"/>
      <c r="D46" s="65"/>
      <c r="E46" s="65"/>
      <c r="F46" s="65">
        <f t="shared" si="0"/>
        <v>60</v>
      </c>
      <c r="G46" s="65" t="s">
        <v>152</v>
      </c>
      <c r="H46" s="65">
        <v>7</v>
      </c>
      <c r="I46" s="65"/>
      <c r="J46" s="65"/>
      <c r="K46" s="67"/>
      <c r="L46" s="65"/>
      <c r="M46" s="65"/>
    </row>
    <row r="47" spans="1:13" ht="12" customHeight="1">
      <c r="A47" s="65"/>
      <c r="B47" s="65"/>
      <c r="C47" s="65"/>
      <c r="D47" s="65"/>
      <c r="E47" s="65"/>
      <c r="F47" s="65">
        <f t="shared" si="0"/>
        <v>61</v>
      </c>
      <c r="G47" s="65" t="s">
        <v>152</v>
      </c>
      <c r="H47" s="65">
        <v>7</v>
      </c>
      <c r="I47" s="65"/>
      <c r="J47" s="65"/>
      <c r="K47" s="67"/>
      <c r="L47" s="65"/>
      <c r="M47" s="65"/>
    </row>
    <row r="48" spans="1:13" ht="12" customHeight="1">
      <c r="A48" s="65"/>
      <c r="B48" s="65"/>
      <c r="C48" s="65"/>
      <c r="D48" s="65"/>
      <c r="E48" s="65"/>
      <c r="F48" s="65">
        <f t="shared" si="0"/>
        <v>62</v>
      </c>
      <c r="G48" s="65" t="s">
        <v>152</v>
      </c>
      <c r="H48" s="65">
        <v>7</v>
      </c>
      <c r="I48" s="65"/>
      <c r="J48" s="65"/>
      <c r="K48" s="67"/>
      <c r="L48" s="65"/>
      <c r="M48" s="65"/>
    </row>
    <row r="49" spans="1:13" ht="12" customHeight="1">
      <c r="A49" s="65"/>
      <c r="B49" s="65"/>
      <c r="C49" s="65"/>
      <c r="D49" s="65"/>
      <c r="E49" s="65"/>
      <c r="F49" s="65">
        <f t="shared" si="0"/>
        <v>63</v>
      </c>
      <c r="G49" s="65" t="s">
        <v>152</v>
      </c>
      <c r="H49" s="65">
        <v>7</v>
      </c>
      <c r="I49" s="65"/>
      <c r="J49" s="65"/>
      <c r="K49" s="67"/>
      <c r="L49" s="65"/>
      <c r="M49" s="65"/>
    </row>
    <row r="50" spans="1:13" ht="12" customHeight="1">
      <c r="A50" s="65"/>
      <c r="B50" s="65"/>
      <c r="C50" s="65"/>
      <c r="D50" s="65"/>
      <c r="E50" s="65"/>
      <c r="F50" s="65">
        <f t="shared" si="0"/>
        <v>64</v>
      </c>
      <c r="G50" s="65" t="s">
        <v>152</v>
      </c>
      <c r="H50" s="65">
        <v>7</v>
      </c>
      <c r="I50" s="65"/>
      <c r="J50" s="65"/>
      <c r="K50" s="67"/>
      <c r="L50" s="65"/>
      <c r="M50" s="65"/>
    </row>
    <row r="51" spans="1:13" ht="12" customHeight="1">
      <c r="A51" s="65"/>
      <c r="B51" s="65"/>
      <c r="C51" s="65"/>
      <c r="D51" s="65"/>
      <c r="E51" s="65"/>
      <c r="F51" s="65">
        <f t="shared" si="0"/>
        <v>65</v>
      </c>
      <c r="G51" s="65" t="s">
        <v>157</v>
      </c>
      <c r="H51" s="65">
        <v>8</v>
      </c>
      <c r="I51" s="65"/>
      <c r="J51" s="65"/>
      <c r="K51" s="67"/>
      <c r="L51" s="65"/>
      <c r="M51" s="65"/>
    </row>
    <row r="52" spans="1:13" ht="12" customHeight="1">
      <c r="A52" s="65"/>
      <c r="B52" s="65"/>
      <c r="C52" s="65"/>
      <c r="D52" s="65"/>
      <c r="E52" s="65"/>
      <c r="F52" s="65">
        <f t="shared" si="0"/>
        <v>66</v>
      </c>
      <c r="G52" s="65" t="s">
        <v>157</v>
      </c>
      <c r="H52" s="65">
        <v>8</v>
      </c>
      <c r="I52" s="65"/>
      <c r="J52" s="65"/>
      <c r="K52" s="67"/>
      <c r="L52" s="65"/>
      <c r="M52" s="65"/>
    </row>
    <row r="53" spans="1:13" ht="12" customHeight="1">
      <c r="A53" s="65"/>
      <c r="B53" s="65"/>
      <c r="C53" s="65"/>
      <c r="D53" s="65"/>
      <c r="E53" s="65"/>
      <c r="F53" s="65">
        <f t="shared" si="0"/>
        <v>67</v>
      </c>
      <c r="G53" s="65" t="s">
        <v>157</v>
      </c>
      <c r="H53" s="65">
        <v>8</v>
      </c>
      <c r="I53" s="65"/>
      <c r="J53" s="65"/>
      <c r="K53" s="67"/>
      <c r="L53" s="65"/>
      <c r="M53" s="65"/>
    </row>
    <row r="54" spans="1:13" ht="12" customHeight="1">
      <c r="A54" s="65"/>
      <c r="B54" s="65"/>
      <c r="C54" s="65"/>
      <c r="D54" s="65"/>
      <c r="E54" s="65"/>
      <c r="F54" s="65">
        <f t="shared" si="0"/>
        <v>68</v>
      </c>
      <c r="G54" s="65" t="s">
        <v>157</v>
      </c>
      <c r="H54" s="65">
        <v>8</v>
      </c>
      <c r="I54" s="65"/>
      <c r="J54" s="65"/>
      <c r="K54" s="67"/>
      <c r="L54" s="65"/>
      <c r="M54" s="65"/>
    </row>
    <row r="55" spans="1:13" ht="12" customHeight="1">
      <c r="A55" s="65"/>
      <c r="B55" s="65"/>
      <c r="C55" s="65"/>
      <c r="D55" s="65"/>
      <c r="E55" s="65"/>
      <c r="F55" s="65">
        <f t="shared" si="0"/>
        <v>69</v>
      </c>
      <c r="G55" s="65" t="s">
        <v>157</v>
      </c>
      <c r="H55" s="65">
        <v>8</v>
      </c>
      <c r="I55" s="65"/>
      <c r="J55" s="65"/>
      <c r="K55" s="67"/>
      <c r="L55" s="65"/>
      <c r="M55" s="65"/>
    </row>
    <row r="56" spans="1:13" ht="12" customHeight="1">
      <c r="A56" s="65"/>
      <c r="B56" s="65"/>
      <c r="C56" s="65"/>
      <c r="D56" s="65"/>
      <c r="E56" s="65"/>
      <c r="F56" s="65">
        <f t="shared" si="0"/>
        <v>70</v>
      </c>
      <c r="G56" s="65" t="s">
        <v>160</v>
      </c>
      <c r="H56" s="65">
        <v>9</v>
      </c>
      <c r="I56" s="65"/>
      <c r="J56" s="65"/>
      <c r="K56" s="67"/>
      <c r="L56" s="65"/>
      <c r="M56" s="65"/>
    </row>
    <row r="57" spans="1:13" ht="12" customHeight="1">
      <c r="A57" s="65"/>
      <c r="B57" s="65"/>
      <c r="C57" s="65"/>
      <c r="D57" s="65"/>
      <c r="E57" s="65"/>
      <c r="F57" s="65">
        <f t="shared" si="0"/>
        <v>71</v>
      </c>
      <c r="G57" s="65" t="s">
        <v>160</v>
      </c>
      <c r="H57" s="65">
        <v>9</v>
      </c>
      <c r="I57" s="65"/>
      <c r="J57" s="65"/>
      <c r="K57" s="67"/>
      <c r="L57" s="65"/>
      <c r="M57" s="65"/>
    </row>
    <row r="58" spans="1:13" ht="12" customHeight="1">
      <c r="A58" s="65"/>
      <c r="B58" s="65"/>
      <c r="C58" s="65"/>
      <c r="D58" s="65"/>
      <c r="E58" s="65"/>
      <c r="F58" s="65">
        <f t="shared" si="0"/>
        <v>72</v>
      </c>
      <c r="G58" s="65" t="s">
        <v>160</v>
      </c>
      <c r="H58" s="65">
        <v>9</v>
      </c>
      <c r="I58" s="65"/>
      <c r="J58" s="65"/>
      <c r="K58" s="67"/>
      <c r="L58" s="65"/>
      <c r="M58" s="65"/>
    </row>
    <row r="59" spans="1:13" ht="12" customHeight="1">
      <c r="A59" s="65"/>
      <c r="B59" s="65"/>
      <c r="C59" s="65"/>
      <c r="D59" s="65"/>
      <c r="E59" s="65"/>
      <c r="F59" s="65">
        <f t="shared" si="0"/>
        <v>73</v>
      </c>
      <c r="G59" s="65" t="s">
        <v>160</v>
      </c>
      <c r="H59" s="65">
        <v>9</v>
      </c>
      <c r="I59" s="65"/>
      <c r="J59" s="65"/>
      <c r="K59" s="67"/>
      <c r="L59" s="65"/>
      <c r="M59" s="65"/>
    </row>
    <row r="60" spans="1:13" ht="12" customHeight="1">
      <c r="A60" s="65"/>
      <c r="B60" s="65"/>
      <c r="C60" s="65"/>
      <c r="D60" s="65"/>
      <c r="E60" s="65"/>
      <c r="F60" s="65">
        <f t="shared" si="0"/>
        <v>74</v>
      </c>
      <c r="G60" s="65" t="s">
        <v>160</v>
      </c>
      <c r="H60" s="65">
        <v>9</v>
      </c>
      <c r="I60" s="65"/>
      <c r="J60" s="65"/>
      <c r="K60" s="67"/>
      <c r="L60" s="65"/>
      <c r="M60" s="65"/>
    </row>
    <row r="61" spans="1:13" ht="12" customHeight="1">
      <c r="A61" s="65"/>
      <c r="B61" s="65"/>
      <c r="C61" s="65"/>
      <c r="D61" s="65"/>
      <c r="E61" s="65"/>
      <c r="F61" s="65">
        <f t="shared" si="0"/>
        <v>75</v>
      </c>
      <c r="G61" s="65" t="s">
        <v>135</v>
      </c>
      <c r="H61" s="65">
        <v>10</v>
      </c>
      <c r="I61" s="65"/>
      <c r="J61" s="65"/>
      <c r="K61" s="67"/>
      <c r="L61" s="65"/>
      <c r="M61" s="65"/>
    </row>
    <row r="62" spans="1:13" ht="12" customHeight="1">
      <c r="A62" s="65"/>
      <c r="B62" s="65"/>
      <c r="C62" s="65"/>
      <c r="D62" s="65"/>
      <c r="E62" s="65"/>
      <c r="F62" s="65">
        <f t="shared" si="0"/>
        <v>76</v>
      </c>
      <c r="G62" s="65" t="s">
        <v>135</v>
      </c>
      <c r="H62" s="65">
        <v>10</v>
      </c>
      <c r="I62" s="65"/>
      <c r="J62" s="65"/>
      <c r="K62" s="67"/>
      <c r="L62" s="65"/>
      <c r="M62" s="65"/>
    </row>
    <row r="63" spans="1:13" ht="12" customHeight="1">
      <c r="A63" s="65"/>
      <c r="B63" s="65"/>
      <c r="C63" s="65"/>
      <c r="D63" s="65"/>
      <c r="E63" s="65"/>
      <c r="F63" s="65">
        <f t="shared" si="0"/>
        <v>77</v>
      </c>
      <c r="G63" s="65" t="s">
        <v>135</v>
      </c>
      <c r="H63" s="65">
        <v>10</v>
      </c>
      <c r="I63" s="65"/>
      <c r="J63" s="65"/>
      <c r="K63" s="67"/>
      <c r="L63" s="65"/>
      <c r="M63" s="65"/>
    </row>
    <row r="64" spans="1:13" ht="12" customHeight="1">
      <c r="A64" s="65"/>
      <c r="B64" s="65"/>
      <c r="C64" s="65"/>
      <c r="D64" s="65"/>
      <c r="E64" s="65"/>
      <c r="F64" s="65">
        <f t="shared" si="0"/>
        <v>78</v>
      </c>
      <c r="G64" s="65" t="s">
        <v>135</v>
      </c>
      <c r="H64" s="65">
        <v>10</v>
      </c>
      <c r="I64" s="65"/>
      <c r="J64" s="65"/>
      <c r="K64" s="67"/>
      <c r="L64" s="65"/>
      <c r="M64" s="65"/>
    </row>
    <row r="65" spans="1:13" ht="12" customHeight="1">
      <c r="A65" s="65"/>
      <c r="B65" s="65"/>
      <c r="C65" s="65"/>
      <c r="D65" s="65"/>
      <c r="E65" s="65"/>
      <c r="F65" s="65">
        <f t="shared" si="0"/>
        <v>79</v>
      </c>
      <c r="G65" s="65" t="s">
        <v>135</v>
      </c>
      <c r="H65" s="65">
        <v>10</v>
      </c>
      <c r="I65" s="65"/>
      <c r="J65" s="65"/>
      <c r="K65" s="67"/>
      <c r="L65" s="65"/>
      <c r="M65" s="65"/>
    </row>
    <row r="66" spans="1:13" ht="12" customHeight="1">
      <c r="A66" s="65"/>
      <c r="B66" s="65"/>
      <c r="C66" s="65"/>
      <c r="D66" s="65"/>
      <c r="E66" s="65"/>
      <c r="F66" s="65">
        <f t="shared" si="0"/>
        <v>80</v>
      </c>
      <c r="G66" s="65" t="s">
        <v>135</v>
      </c>
      <c r="H66" s="65">
        <v>11</v>
      </c>
      <c r="I66" s="65"/>
      <c r="J66" s="65"/>
      <c r="K66" s="67"/>
      <c r="L66" s="65"/>
      <c r="M66" s="65"/>
    </row>
    <row r="67" spans="1:13" ht="12" customHeight="1">
      <c r="A67" s="65"/>
      <c r="B67" s="65"/>
      <c r="C67" s="65"/>
      <c r="D67" s="65"/>
      <c r="E67" s="65"/>
      <c r="F67" s="65">
        <f t="shared" si="0"/>
        <v>81</v>
      </c>
      <c r="G67" s="65" t="s">
        <v>135</v>
      </c>
      <c r="H67" s="65">
        <v>11</v>
      </c>
      <c r="I67" s="65"/>
      <c r="J67" s="65"/>
      <c r="K67" s="67"/>
      <c r="L67" s="65"/>
      <c r="M67" s="65"/>
    </row>
    <row r="68" spans="1:13" ht="12" customHeight="1">
      <c r="A68" s="65"/>
      <c r="B68" s="65"/>
      <c r="C68" s="65"/>
      <c r="D68" s="65"/>
      <c r="E68" s="65"/>
      <c r="F68" s="65">
        <f t="shared" si="0"/>
        <v>82</v>
      </c>
      <c r="G68" s="65" t="s">
        <v>135</v>
      </c>
      <c r="H68" s="65">
        <v>11</v>
      </c>
      <c r="I68" s="65"/>
      <c r="J68" s="65"/>
      <c r="K68" s="67"/>
      <c r="L68" s="65"/>
      <c r="M68" s="65"/>
    </row>
    <row r="69" spans="1:13" ht="12" customHeight="1">
      <c r="A69" s="65"/>
      <c r="B69" s="65"/>
      <c r="C69" s="65"/>
      <c r="D69" s="65"/>
      <c r="E69" s="65"/>
      <c r="F69" s="65">
        <f t="shared" si="0"/>
        <v>83</v>
      </c>
      <c r="G69" s="65" t="s">
        <v>135</v>
      </c>
      <c r="H69" s="65">
        <v>11</v>
      </c>
      <c r="I69" s="65"/>
      <c r="J69" s="65"/>
      <c r="K69" s="67"/>
      <c r="L69" s="65"/>
      <c r="M69" s="65"/>
    </row>
    <row r="70" spans="1:13" ht="12" customHeight="1">
      <c r="A70" s="65"/>
      <c r="B70" s="65"/>
      <c r="C70" s="65"/>
      <c r="D70" s="65"/>
      <c r="E70" s="65"/>
      <c r="F70" s="65">
        <f t="shared" si="0"/>
        <v>84</v>
      </c>
      <c r="G70" s="65" t="s">
        <v>135</v>
      </c>
      <c r="H70" s="65">
        <v>11</v>
      </c>
      <c r="I70" s="65"/>
      <c r="J70" s="65"/>
      <c r="K70" s="67"/>
      <c r="L70" s="65"/>
      <c r="M70" s="65"/>
    </row>
    <row r="71" spans="1:13" ht="12" customHeight="1">
      <c r="A71" s="65"/>
      <c r="B71" s="65"/>
      <c r="C71" s="65"/>
      <c r="D71" s="65"/>
      <c r="E71" s="65"/>
      <c r="F71" s="65">
        <f t="shared" si="0"/>
        <v>85</v>
      </c>
      <c r="G71" s="65" t="s">
        <v>135</v>
      </c>
      <c r="H71" s="65">
        <v>12</v>
      </c>
      <c r="I71" s="65"/>
      <c r="J71" s="65"/>
      <c r="K71" s="67"/>
      <c r="L71" s="65"/>
      <c r="M71" s="65"/>
    </row>
    <row r="72" spans="1:13" ht="12" customHeight="1">
      <c r="A72" s="65"/>
      <c r="B72" s="65"/>
      <c r="C72" s="65"/>
      <c r="D72" s="65"/>
      <c r="E72" s="65"/>
      <c r="F72" s="65">
        <f t="shared" si="0"/>
        <v>86</v>
      </c>
      <c r="G72" s="65" t="s">
        <v>135</v>
      </c>
      <c r="H72" s="65">
        <v>12</v>
      </c>
      <c r="I72" s="65"/>
      <c r="J72" s="65"/>
      <c r="K72" s="67"/>
      <c r="L72" s="65"/>
      <c r="M72" s="65"/>
    </row>
    <row r="73" spans="1:13" ht="12" customHeight="1">
      <c r="A73" s="65"/>
      <c r="B73" s="65"/>
      <c r="C73" s="65"/>
      <c r="D73" s="65"/>
      <c r="E73" s="65"/>
      <c r="F73" s="65">
        <f t="shared" si="0"/>
        <v>87</v>
      </c>
      <c r="G73" s="65" t="s">
        <v>135</v>
      </c>
      <c r="H73" s="65">
        <v>12</v>
      </c>
      <c r="I73" s="65"/>
      <c r="J73" s="65"/>
      <c r="K73" s="67"/>
      <c r="L73" s="65"/>
      <c r="M73" s="65"/>
    </row>
    <row r="74" spans="1:13" ht="12" customHeight="1">
      <c r="A74" s="65"/>
      <c r="B74" s="65"/>
      <c r="C74" s="65"/>
      <c r="D74" s="65"/>
      <c r="E74" s="65"/>
      <c r="F74" s="65">
        <f t="shared" si="0"/>
        <v>88</v>
      </c>
      <c r="G74" s="65" t="s">
        <v>135</v>
      </c>
      <c r="H74" s="65">
        <v>12</v>
      </c>
      <c r="I74" s="65"/>
      <c r="J74" s="65"/>
      <c r="K74" s="67"/>
      <c r="L74" s="65"/>
      <c r="M74" s="65"/>
    </row>
    <row r="75" spans="1:13" ht="12" customHeight="1">
      <c r="A75" s="65"/>
      <c r="B75" s="65"/>
      <c r="C75" s="65"/>
      <c r="D75" s="65"/>
      <c r="E75" s="65"/>
      <c r="F75" s="65">
        <f t="shared" si="0"/>
        <v>89</v>
      </c>
      <c r="G75" s="65" t="s">
        <v>135</v>
      </c>
      <c r="H75" s="65">
        <v>12</v>
      </c>
      <c r="I75" s="65"/>
      <c r="J75" s="65"/>
      <c r="K75" s="67"/>
      <c r="L75" s="65"/>
      <c r="M75" s="6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pane ySplit="1" topLeftCell="A2" activePane="bottomLeft" state="frozen"/>
      <selection pane="bottomLeft" activeCell="B3" sqref="B3"/>
    </sheetView>
  </sheetViews>
  <sheetFormatPr defaultColWidth="15.125" defaultRowHeight="15" customHeight="1"/>
  <cols>
    <col min="1" max="1" width="18.375" customWidth="1"/>
    <col min="2" max="2" width="16.375" customWidth="1"/>
    <col min="3" max="3" width="15.5" customWidth="1"/>
    <col min="4" max="4" width="15.25" customWidth="1"/>
    <col min="5" max="5" width="21.625" customWidth="1"/>
    <col min="6" max="6" width="15.125" customWidth="1"/>
    <col min="7" max="7" width="20.375" customWidth="1"/>
    <col min="8" max="8" width="18.75" customWidth="1"/>
    <col min="9" max="9" width="9.875" customWidth="1"/>
  </cols>
  <sheetData>
    <row r="1" spans="1:9" ht="28.5" customHeight="1">
      <c r="A1" s="120" t="s">
        <v>103</v>
      </c>
      <c r="B1" s="121" t="s">
        <v>147</v>
      </c>
      <c r="C1" s="121" t="s">
        <v>192</v>
      </c>
      <c r="D1" s="121" t="s">
        <v>193</v>
      </c>
      <c r="E1" s="121" t="s">
        <v>194</v>
      </c>
      <c r="F1" s="121" t="s">
        <v>195</v>
      </c>
      <c r="G1" s="121" t="s">
        <v>189</v>
      </c>
      <c r="H1" s="121" t="s">
        <v>196</v>
      </c>
      <c r="I1" s="121" t="s">
        <v>197</v>
      </c>
    </row>
    <row r="2" spans="1:9" ht="14.25" customHeight="1">
      <c r="A2" s="122" t="s">
        <v>130</v>
      </c>
      <c r="B2" s="122" t="s">
        <v>198</v>
      </c>
      <c r="C2" s="122" t="s">
        <v>199</v>
      </c>
      <c r="D2" s="122" t="s">
        <v>200</v>
      </c>
      <c r="E2" s="122" t="s">
        <v>201</v>
      </c>
      <c r="F2" s="122" t="s">
        <v>202</v>
      </c>
      <c r="G2" s="122" t="s">
        <v>203</v>
      </c>
      <c r="H2" s="122" t="s">
        <v>204</v>
      </c>
      <c r="I2" s="122" t="s">
        <v>205</v>
      </c>
    </row>
    <row r="3" spans="1:9" ht="14.25" customHeight="1">
      <c r="A3" s="123" t="s">
        <v>206</v>
      </c>
      <c r="B3" s="123" t="s">
        <v>207</v>
      </c>
      <c r="C3" s="123" t="s">
        <v>208</v>
      </c>
      <c r="D3" s="123" t="s">
        <v>209</v>
      </c>
      <c r="E3" s="123" t="s">
        <v>210</v>
      </c>
      <c r="F3" s="123" t="s">
        <v>211</v>
      </c>
      <c r="G3" s="123" t="s">
        <v>190</v>
      </c>
      <c r="H3" s="123" t="s">
        <v>212</v>
      </c>
      <c r="I3" s="123" t="s">
        <v>213</v>
      </c>
    </row>
    <row r="4" spans="1:9" ht="14.25" customHeight="1">
      <c r="A4" s="122" t="s">
        <v>214</v>
      </c>
      <c r="B4" s="122" t="s">
        <v>215</v>
      </c>
      <c r="C4" s="122" t="s">
        <v>216</v>
      </c>
      <c r="D4" s="122" t="s">
        <v>217</v>
      </c>
      <c r="E4" s="122" t="s">
        <v>218</v>
      </c>
      <c r="F4" s="122" t="s">
        <v>219</v>
      </c>
      <c r="G4" s="122" t="s">
        <v>220</v>
      </c>
      <c r="H4" s="122" t="s">
        <v>221</v>
      </c>
      <c r="I4" s="122"/>
    </row>
    <row r="5" spans="1:9" ht="14.25" customHeight="1">
      <c r="A5" s="123" t="s">
        <v>222</v>
      </c>
      <c r="B5" s="123" t="s">
        <v>149</v>
      </c>
      <c r="C5" s="123" t="s">
        <v>223</v>
      </c>
      <c r="D5" s="123" t="s">
        <v>224</v>
      </c>
      <c r="E5" s="123" t="s">
        <v>225</v>
      </c>
      <c r="F5" s="123" t="s">
        <v>226</v>
      </c>
      <c r="G5" s="123" t="s">
        <v>227</v>
      </c>
      <c r="H5" s="123" t="s">
        <v>228</v>
      </c>
      <c r="I5" s="123"/>
    </row>
    <row r="6" spans="1:9" ht="14.25" customHeight="1">
      <c r="A6" s="122" t="s">
        <v>229</v>
      </c>
      <c r="B6" s="122" t="s">
        <v>230</v>
      </c>
      <c r="C6" s="122" t="s">
        <v>231</v>
      </c>
      <c r="D6" s="122" t="s">
        <v>232</v>
      </c>
      <c r="E6" s="122" t="s">
        <v>233</v>
      </c>
      <c r="F6" s="122" t="s">
        <v>234</v>
      </c>
      <c r="G6" s="122" t="s">
        <v>235</v>
      </c>
      <c r="H6" s="122" t="s">
        <v>236</v>
      </c>
      <c r="I6" s="122"/>
    </row>
    <row r="7" spans="1:9" ht="14.25" customHeight="1">
      <c r="A7" s="123" t="s">
        <v>237</v>
      </c>
      <c r="B7" s="123" t="s">
        <v>238</v>
      </c>
      <c r="C7" s="123" t="s">
        <v>239</v>
      </c>
      <c r="D7" s="123" t="s">
        <v>240</v>
      </c>
      <c r="E7" s="123" t="s">
        <v>241</v>
      </c>
      <c r="F7" s="123" t="s">
        <v>242</v>
      </c>
      <c r="G7" s="123" t="s">
        <v>243</v>
      </c>
      <c r="H7" s="123" t="s">
        <v>244</v>
      </c>
      <c r="I7" s="123"/>
    </row>
    <row r="8" spans="1:9" ht="14.25" customHeight="1">
      <c r="A8" s="122" t="s">
        <v>245</v>
      </c>
      <c r="B8" s="122" t="s">
        <v>246</v>
      </c>
      <c r="C8" s="122" t="s">
        <v>247</v>
      </c>
      <c r="D8" s="122"/>
      <c r="E8" s="122"/>
      <c r="F8" s="122" t="s">
        <v>248</v>
      </c>
      <c r="G8" s="122" t="s">
        <v>249</v>
      </c>
      <c r="H8" s="122" t="s">
        <v>250</v>
      </c>
      <c r="I8" s="122"/>
    </row>
    <row r="9" spans="1:9" ht="14.25" customHeight="1">
      <c r="A9" s="123" t="s">
        <v>251</v>
      </c>
      <c r="B9" s="123" t="s">
        <v>252</v>
      </c>
      <c r="C9" s="123" t="s">
        <v>253</v>
      </c>
      <c r="D9" s="123"/>
      <c r="E9" s="123"/>
      <c r="F9" s="123" t="s">
        <v>254</v>
      </c>
      <c r="G9" s="123" t="s">
        <v>255</v>
      </c>
      <c r="H9" s="123"/>
      <c r="I9" s="123"/>
    </row>
    <row r="10" spans="1:9" ht="14.25" customHeight="1">
      <c r="A10" s="122" t="s">
        <v>256</v>
      </c>
      <c r="B10" s="122" t="s">
        <v>257</v>
      </c>
      <c r="C10" s="122" t="s">
        <v>258</v>
      </c>
      <c r="D10" s="122"/>
      <c r="E10" s="122"/>
      <c r="F10" s="122" t="s">
        <v>259</v>
      </c>
      <c r="G10" s="122" t="s">
        <v>260</v>
      </c>
      <c r="H10" s="122"/>
      <c r="I10" s="122"/>
    </row>
    <row r="11" spans="1:9" ht="14.25" customHeight="1">
      <c r="A11" s="123" t="s">
        <v>261</v>
      </c>
      <c r="B11" s="123" t="s">
        <v>262</v>
      </c>
      <c r="C11" s="123" t="s">
        <v>263</v>
      </c>
      <c r="D11" s="123"/>
      <c r="E11" s="123"/>
      <c r="F11" s="123" t="s">
        <v>264</v>
      </c>
      <c r="G11" s="123"/>
      <c r="H11" s="123"/>
      <c r="I11" s="123"/>
    </row>
    <row r="12" spans="1:9" ht="14.25" customHeight="1">
      <c r="A12" s="122" t="s">
        <v>118</v>
      </c>
      <c r="B12" s="122" t="s">
        <v>265</v>
      </c>
      <c r="C12" s="122" t="s">
        <v>266</v>
      </c>
      <c r="D12" s="122"/>
      <c r="E12" s="122"/>
      <c r="F12" s="122" t="s">
        <v>267</v>
      </c>
      <c r="G12" s="122"/>
      <c r="H12" s="122"/>
      <c r="I12" s="122"/>
    </row>
    <row r="13" spans="1:9" ht="14.25" customHeight="1">
      <c r="A13" s="123" t="s">
        <v>268</v>
      </c>
      <c r="B13" s="123"/>
      <c r="C13" s="123" t="s">
        <v>269</v>
      </c>
      <c r="D13" s="123"/>
      <c r="E13" s="123"/>
      <c r="F13" s="123" t="s">
        <v>270</v>
      </c>
      <c r="G13" s="123"/>
      <c r="H13" s="123"/>
      <c r="I13" s="123"/>
    </row>
    <row r="14" spans="1:9" ht="14.25" customHeight="1">
      <c r="A14" s="122" t="s">
        <v>271</v>
      </c>
      <c r="B14" s="122"/>
      <c r="C14" s="122" t="s">
        <v>272</v>
      </c>
      <c r="D14" s="122"/>
      <c r="E14" s="122"/>
      <c r="F14" s="122"/>
      <c r="G14" s="122"/>
      <c r="H14" s="122"/>
      <c r="I14" s="122"/>
    </row>
    <row r="15" spans="1:9" ht="14.25" customHeight="1">
      <c r="A15" s="123" t="s">
        <v>273</v>
      </c>
      <c r="B15" s="123"/>
      <c r="C15" s="123" t="s">
        <v>274</v>
      </c>
      <c r="D15" s="123"/>
      <c r="E15" s="123"/>
      <c r="F15" s="123"/>
      <c r="G15" s="123"/>
      <c r="H15" s="123"/>
      <c r="I15" s="123"/>
    </row>
    <row r="16" spans="1:9" ht="14.25" customHeight="1">
      <c r="A16" s="122" t="s">
        <v>275</v>
      </c>
      <c r="B16" s="122"/>
      <c r="C16" s="122"/>
      <c r="D16" s="122"/>
      <c r="E16" s="122"/>
      <c r="F16" s="122"/>
      <c r="G16" s="122"/>
      <c r="H16" s="122"/>
      <c r="I16" s="122"/>
    </row>
    <row r="17" spans="1:9" ht="14.25" customHeight="1">
      <c r="A17" s="123" t="s">
        <v>276</v>
      </c>
      <c r="B17" s="123"/>
      <c r="C17" s="123"/>
      <c r="D17" s="123"/>
      <c r="E17" s="123"/>
      <c r="F17" s="123"/>
      <c r="G17" s="123"/>
      <c r="H17" s="123"/>
      <c r="I17" s="123"/>
    </row>
    <row r="18" spans="1:9" ht="14.25" customHeight="1">
      <c r="A18" s="122" t="s">
        <v>277</v>
      </c>
      <c r="B18" s="122"/>
      <c r="C18" s="122"/>
      <c r="D18" s="122"/>
      <c r="E18" s="122"/>
      <c r="F18" s="122"/>
      <c r="G18" s="122"/>
      <c r="H18" s="122"/>
      <c r="I18" s="122"/>
    </row>
    <row r="19" spans="1:9" ht="14.25" customHeight="1">
      <c r="A19" s="123" t="s">
        <v>278</v>
      </c>
      <c r="B19" s="123"/>
      <c r="C19" s="123"/>
      <c r="D19" s="123"/>
      <c r="E19" s="123"/>
      <c r="F19" s="123"/>
      <c r="G19" s="123"/>
      <c r="H19" s="123"/>
      <c r="I19" s="123"/>
    </row>
    <row r="20" spans="1:9" ht="14.25" customHeight="1">
      <c r="A20" s="124"/>
      <c r="B20" s="124"/>
      <c r="C20" s="124"/>
      <c r="D20" s="124"/>
      <c r="E20" s="124"/>
      <c r="F20" s="124"/>
      <c r="G20" s="124"/>
      <c r="H20" s="124"/>
      <c r="I20" s="1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RLXTC 2015</vt:lpstr>
      <vt:lpstr>RLXTC 2015 (2)</vt:lpstr>
      <vt:lpstr>Лист1</vt:lpstr>
      <vt:lpstr>группы</vt:lpstr>
      <vt:lpstr>регионы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Мироненко Алексей Владимирович</dc:creator>
  <cp:lastModifiedBy>Мироненко Алексей Владимирович</cp:lastModifiedBy>
  <dcterms:created xsi:type="dcterms:W3CDTF">2016-12-08T07:30:12Z</dcterms:created>
  <dcterms:modified xsi:type="dcterms:W3CDTF">2016-12-08T07:30:12Z</dcterms:modified>
</cp:coreProperties>
</file>